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vaal\Desktop\"/>
    </mc:Choice>
  </mc:AlternateContent>
  <xr:revisionPtr revIDLastSave="0" documentId="13_ncr:1_{09B168F8-09F6-4C9E-9059-E7FEC4549B07}" xr6:coauthVersionLast="46" xr6:coauthVersionMax="46" xr10:uidLastSave="{00000000-0000-0000-0000-000000000000}"/>
  <bookViews>
    <workbookView xWindow="-120" yWindow="-120" windowWidth="29040" windowHeight="15840" xr2:uid="{DB385B6A-F4F3-4B81-8F6E-EB6AA5CE2DC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7" i="1" l="1"/>
  <c r="C587" i="1"/>
  <c r="A593" i="1"/>
  <c r="A642" i="1"/>
  <c r="A594" i="1"/>
  <c r="A627" i="1"/>
  <c r="A622" i="1"/>
  <c r="A609" i="1"/>
  <c r="A604" i="1"/>
  <c r="A590" i="1"/>
  <c r="A564" i="1"/>
  <c r="A377" i="1"/>
  <c r="A375" i="1"/>
  <c r="A279" i="1"/>
  <c r="A261" i="1"/>
  <c r="A259" i="1"/>
  <c r="A43" i="1"/>
  <c r="A25" i="1"/>
  <c r="A23" i="1"/>
  <c r="A14" i="1" l="1"/>
  <c r="A11" i="1"/>
  <c r="A5" i="1"/>
  <c r="I638" i="1" l="1"/>
  <c r="H638" i="1"/>
  <c r="E638" i="1"/>
  <c r="C638" i="1"/>
  <c r="I637" i="1"/>
  <c r="H637" i="1"/>
  <c r="E637" i="1"/>
  <c r="C637" i="1"/>
  <c r="I636" i="1"/>
  <c r="H636" i="1"/>
  <c r="E636" i="1"/>
  <c r="C636" i="1"/>
  <c r="I635" i="1"/>
  <c r="H635" i="1"/>
  <c r="E635" i="1"/>
  <c r="C635" i="1"/>
  <c r="I634" i="1"/>
  <c r="H634" i="1"/>
  <c r="E634" i="1"/>
  <c r="C634" i="1"/>
  <c r="I633" i="1"/>
  <c r="H633" i="1"/>
  <c r="E633" i="1"/>
  <c r="C633" i="1"/>
  <c r="I632" i="1"/>
  <c r="H632" i="1"/>
  <c r="E632" i="1"/>
  <c r="C632" i="1"/>
  <c r="I631" i="1"/>
  <c r="H631" i="1"/>
  <c r="E631" i="1"/>
  <c r="C631" i="1"/>
  <c r="I630" i="1"/>
  <c r="H630" i="1"/>
  <c r="E630" i="1"/>
  <c r="C630" i="1"/>
  <c r="I625" i="1"/>
  <c r="H625" i="1"/>
  <c r="E625" i="1"/>
  <c r="C625" i="1"/>
  <c r="I620" i="1"/>
  <c r="H620" i="1"/>
  <c r="E620" i="1"/>
  <c r="C620" i="1"/>
  <c r="I619" i="1"/>
  <c r="H619" i="1"/>
  <c r="E619" i="1"/>
  <c r="C619" i="1"/>
  <c r="I618" i="1"/>
  <c r="H618" i="1"/>
  <c r="E618" i="1"/>
  <c r="C618" i="1"/>
  <c r="I617" i="1"/>
  <c r="H617" i="1"/>
  <c r="E617" i="1"/>
  <c r="C617" i="1"/>
  <c r="I616" i="1"/>
  <c r="H616" i="1"/>
  <c r="E616" i="1"/>
  <c r="C616" i="1"/>
  <c r="I615" i="1"/>
  <c r="H615" i="1"/>
  <c r="E615" i="1"/>
  <c r="C615" i="1"/>
  <c r="I614" i="1"/>
  <c r="H614" i="1"/>
  <c r="E614" i="1"/>
  <c r="C614" i="1"/>
  <c r="I612" i="1"/>
  <c r="I613" i="1"/>
  <c r="H613" i="1"/>
  <c r="E613" i="1"/>
  <c r="C613" i="1"/>
  <c r="H612" i="1"/>
  <c r="E612" i="1"/>
  <c r="C612" i="1"/>
  <c r="I607" i="1"/>
  <c r="H607" i="1"/>
  <c r="E607" i="1"/>
  <c r="C607" i="1"/>
  <c r="I602" i="1"/>
  <c r="H602" i="1"/>
  <c r="F602" i="1"/>
  <c r="E602" i="1"/>
  <c r="I601" i="1"/>
  <c r="H601" i="1"/>
  <c r="F601" i="1"/>
  <c r="E601" i="1"/>
  <c r="I600" i="1"/>
  <c r="H600" i="1"/>
  <c r="F600" i="1"/>
  <c r="E600" i="1"/>
  <c r="I599" i="1"/>
  <c r="H599" i="1"/>
  <c r="F599" i="1"/>
  <c r="E599" i="1"/>
  <c r="I598" i="1"/>
  <c r="H598" i="1"/>
  <c r="F598" i="1"/>
  <c r="E598" i="1"/>
  <c r="I597" i="1"/>
  <c r="H597" i="1"/>
  <c r="F597" i="1"/>
  <c r="E597" i="1"/>
  <c r="I596" i="1"/>
  <c r="H596" i="1"/>
  <c r="F596" i="1"/>
  <c r="E596" i="1"/>
  <c r="I595" i="1"/>
  <c r="H595" i="1"/>
  <c r="F595" i="1"/>
  <c r="E595" i="1"/>
  <c r="F594" i="1"/>
  <c r="E594" i="1"/>
  <c r="I594" i="1"/>
  <c r="H594" i="1"/>
  <c r="I593" i="1"/>
  <c r="H593" i="1"/>
  <c r="F593" i="1"/>
  <c r="E593" i="1"/>
  <c r="D540" i="1" l="1"/>
  <c r="A540" i="1"/>
  <c r="A504" i="1"/>
  <c r="D522" i="1"/>
  <c r="A522" i="1"/>
  <c r="D504" i="1"/>
  <c r="D486" i="1"/>
  <c r="A486" i="1"/>
  <c r="D409" i="1"/>
  <c r="B631" i="1" s="1"/>
  <c r="A409" i="1"/>
  <c r="A631" i="1" s="1"/>
  <c r="D417" i="1"/>
  <c r="B632" i="1" s="1"/>
  <c r="A417" i="1"/>
  <c r="A632" i="1" s="1"/>
  <c r="D425" i="1"/>
  <c r="B633" i="1" s="1"/>
  <c r="A425" i="1"/>
  <c r="A633" i="1" s="1"/>
  <c r="D433" i="1"/>
  <c r="B634" i="1" s="1"/>
  <c r="A433" i="1"/>
  <c r="A634" i="1" s="1"/>
  <c r="D441" i="1"/>
  <c r="B635" i="1" s="1"/>
  <c r="A441" i="1"/>
  <c r="A635" i="1" s="1"/>
  <c r="D449" i="1"/>
  <c r="B636" i="1" s="1"/>
  <c r="A449" i="1"/>
  <c r="A636" i="1" s="1"/>
  <c r="D465" i="1"/>
  <c r="B638" i="1" s="1"/>
  <c r="A465" i="1"/>
  <c r="A638" i="1" s="1"/>
  <c r="D457" i="1"/>
  <c r="B637" i="1" s="1"/>
  <c r="A457" i="1"/>
  <c r="A637" i="1" s="1"/>
  <c r="D402" i="1"/>
  <c r="B630" i="1" s="1"/>
  <c r="A402" i="1"/>
  <c r="A630" i="1" s="1"/>
  <c r="D394" i="1"/>
  <c r="B625" i="1" s="1"/>
  <c r="A394" i="1"/>
  <c r="A625" i="1" s="1"/>
  <c r="D368" i="1"/>
  <c r="A368" i="1"/>
  <c r="D360" i="1"/>
  <c r="B620" i="1" s="1"/>
  <c r="A360" i="1"/>
  <c r="A620" i="1" s="1"/>
  <c r="D352" i="1"/>
  <c r="B619" i="1" s="1"/>
  <c r="A352" i="1"/>
  <c r="A619" i="1" s="1"/>
  <c r="D344" i="1"/>
  <c r="B618" i="1" s="1"/>
  <c r="A344" i="1"/>
  <c r="A618" i="1" s="1"/>
  <c r="D336" i="1"/>
  <c r="B617" i="1" s="1"/>
  <c r="A336" i="1"/>
  <c r="A617" i="1" s="1"/>
  <c r="D328" i="1"/>
  <c r="B616" i="1" s="1"/>
  <c r="A328" i="1"/>
  <c r="A616" i="1" s="1"/>
  <c r="D320" i="1"/>
  <c r="B615" i="1" s="1"/>
  <c r="A320" i="1"/>
  <c r="A615" i="1" s="1"/>
  <c r="D312" i="1"/>
  <c r="B614" i="1" s="1"/>
  <c r="A312" i="1"/>
  <c r="A614" i="1" s="1"/>
  <c r="A304" i="1"/>
  <c r="A613" i="1" s="1"/>
  <c r="D304" i="1"/>
  <c r="B613" i="1" s="1"/>
  <c r="A296" i="1"/>
  <c r="A612" i="1" s="1"/>
  <c r="D296" i="1"/>
  <c r="B612" i="1" s="1"/>
  <c r="A273" i="1"/>
  <c r="A607" i="1" s="1"/>
  <c r="D273" i="1"/>
  <c r="B607" i="1" s="1"/>
  <c r="D253" i="1"/>
  <c r="A253" i="1"/>
  <c r="D235" i="1"/>
  <c r="A235" i="1"/>
  <c r="D217" i="1"/>
  <c r="A217" i="1"/>
  <c r="D197" i="1"/>
  <c r="C602" i="1" s="1"/>
  <c r="A197" i="1"/>
  <c r="B602" i="1" s="1"/>
  <c r="D179" i="1"/>
  <c r="C601" i="1" s="1"/>
  <c r="A179" i="1"/>
  <c r="B601" i="1" s="1"/>
  <c r="D161" i="1"/>
  <c r="C600" i="1" s="1"/>
  <c r="A161" i="1"/>
  <c r="B600" i="1" s="1"/>
  <c r="D143" i="1"/>
  <c r="C599" i="1" s="1"/>
  <c r="A143" i="1"/>
  <c r="B599" i="1" s="1"/>
  <c r="D125" i="1"/>
  <c r="C598" i="1" s="1"/>
  <c r="A125" i="1"/>
  <c r="B598" i="1" s="1"/>
  <c r="D108" i="1"/>
  <c r="C597" i="1" s="1"/>
  <c r="A108" i="1"/>
  <c r="B597" i="1" s="1"/>
  <c r="D90" i="1"/>
  <c r="C596" i="1" s="1"/>
  <c r="A90" i="1"/>
  <c r="B596" i="1" s="1"/>
  <c r="D72" i="1"/>
  <c r="C595" i="1" s="1"/>
  <c r="A72" i="1"/>
  <c r="B595" i="1" s="1"/>
  <c r="A55" i="1"/>
  <c r="B594" i="1" s="1"/>
  <c r="D55" i="1"/>
  <c r="C594" i="1" s="1"/>
  <c r="D37" i="1"/>
  <c r="C593" i="1" s="1"/>
  <c r="A37" i="1"/>
  <c r="B593" i="1" s="1"/>
</calcChain>
</file>

<file path=xl/sharedStrings.xml><?xml version="1.0" encoding="utf-8"?>
<sst xmlns="http://schemas.openxmlformats.org/spreadsheetml/2006/main" count="607" uniqueCount="77">
  <si>
    <t>Straße, PLZ und Ort</t>
  </si>
  <si>
    <t>Wahlperiode</t>
  </si>
  <si>
    <t>1 Jahr</t>
  </si>
  <si>
    <t>3 Jahre</t>
  </si>
  <si>
    <t>Ja</t>
  </si>
  <si>
    <t>Nein</t>
  </si>
  <si>
    <t>Vorname</t>
  </si>
  <si>
    <t>Nachname</t>
  </si>
  <si>
    <t>Enth.</t>
  </si>
  <si>
    <t>Abstimmungsergebnis</t>
  </si>
  <si>
    <t>Gewählt</t>
  </si>
  <si>
    <t>Straße, Hausnummer</t>
  </si>
  <si>
    <t>PLZ, Ort</t>
  </si>
  <si>
    <t>Örtl. Gliederung</t>
  </si>
  <si>
    <t>Geburtsdatum</t>
  </si>
  <si>
    <t>E-Mail</t>
  </si>
  <si>
    <t>Rang 1</t>
  </si>
  <si>
    <t>Rang 2</t>
  </si>
  <si>
    <t>Rang 3</t>
  </si>
  <si>
    <t>Rang 4</t>
  </si>
  <si>
    <t>Rang 5</t>
  </si>
  <si>
    <t>Rang 6</t>
  </si>
  <si>
    <t>Rang 7</t>
  </si>
  <si>
    <t>Rang 8</t>
  </si>
  <si>
    <t>Rang 9</t>
  </si>
  <si>
    <t>Rang 10</t>
  </si>
  <si>
    <t>Ort, Datum</t>
  </si>
  <si>
    <t>Unterschrift Wahlausschuss</t>
  </si>
  <si>
    <t>Informationen zur Versendung des Wahlprotokolls an das Landesjugendsekretariat:</t>
  </si>
  <si>
    <t>DLRG Jugend Niedersachsen</t>
  </si>
  <si>
    <t>Landesjugendsekretariat</t>
  </si>
  <si>
    <t>31542 Bad Nenndorf</t>
  </si>
  <si>
    <t>Meldebogen für Jugendvorstände</t>
  </si>
  <si>
    <t>Am</t>
  </si>
  <si>
    <t>statt.</t>
  </si>
  <si>
    <t>Aufgaben-bereich</t>
  </si>
  <si>
    <t>Name</t>
  </si>
  <si>
    <t>Straße</t>
  </si>
  <si>
    <t>Geburts-datum</t>
  </si>
  <si>
    <t>Telefon</t>
  </si>
  <si>
    <t>4. KiGa</t>
  </si>
  <si>
    <t>5. Politik</t>
  </si>
  <si>
    <t>6. Bildung</t>
  </si>
  <si>
    <t>7. Oeka</t>
  </si>
  <si>
    <t>8. FLiB</t>
  </si>
  <si>
    <t>9. SRuS</t>
  </si>
  <si>
    <t>10. JuLe</t>
  </si>
  <si>
    <t>Anzahl der stimmberechtigten Delegierten</t>
  </si>
  <si>
    <t>Kandidie-rende</t>
  </si>
  <si>
    <t>Mobil</t>
  </si>
  <si>
    <t>1.3. Schatzmeister*in</t>
  </si>
  <si>
    <t>1.4. Ressortleiter*in Kindergruppenarbeit (KiGa)</t>
  </si>
  <si>
    <t>1.5. Ressortleiter*in Politik</t>
  </si>
  <si>
    <t>1.6. Ressortleiter*in Bildung</t>
  </si>
  <si>
    <t>1.7. Ressortleiter*in Öffentlichkeitsarbeit (Oeka)</t>
  </si>
  <si>
    <t>1.9. Ressortleiter*in Schwimmen, Retten und Sport (SRuS)</t>
  </si>
  <si>
    <t>1.10. Ressortleiter*in Junge Lebenswelten (JuLe)</t>
  </si>
  <si>
    <t>2.1. 1. Kassenprüfer*in (1. Revisor*in)</t>
  </si>
  <si>
    <t>5. Delegiertenwahlen für Außenvertretungen (z. B. Jugendringe)</t>
  </si>
  <si>
    <t>Unterschrift Protokollant*in</t>
  </si>
  <si>
    <t>Bitte, wenn möglich, immer die alten Listen als Kopie mit anfügen zur einfacheren Änderungen der jeweils alten und neuen Vorstände in der Datenbank. Vielen Dank hierfür!</t>
  </si>
  <si>
    <t>Im Niedernfeld 4 a</t>
  </si>
  <si>
    <t>Es wird versichert, dass die Wahlen ordnungsgemäß nach der Jugendordnung der
DLRG-Jugend Niedersachsen durchgeführt wurden.</t>
  </si>
  <si>
    <t>Bitte postalisch einsenden an:</t>
  </si>
  <si>
    <t>3. Schatz-meister*in</t>
  </si>
  <si>
    <t>1.8. Ressortleiter*in Fahrten, Lager und internationale Begegnungen (FLiB)</t>
  </si>
  <si>
    <t>2.2. 2. Kassenprüfer*in (2. Revisor*in)</t>
  </si>
  <si>
    <t>2.3. Stellvertretende*r Kassenprüfer*in (stellvertretende*r Revisor*in)</t>
  </si>
  <si>
    <t>Wahlprotokoll</t>
  </si>
  <si>
    <t>Jugendversammlung</t>
  </si>
  <si>
    <t>Bezirksjugendtag</t>
  </si>
  <si>
    <t xml:space="preserve">5.1 Vertreter*in für </t>
  </si>
  <si>
    <t>____________________________________</t>
  </si>
  <si>
    <t xml:space="preserve">5.2 Vertreter*in für </t>
  </si>
  <si>
    <t xml:space="preserve">5.3 Vertreter*in für </t>
  </si>
  <si>
    <t xml:space="preserve">5.4 Vertreter*in für </t>
  </si>
  <si>
    <t>2. Wahl von zwei Kassenprüfer*innen (Revisor*innen)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</si>
</sst>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Mulish"/>
    </font>
    <font>
      <b/>
      <sz val="12"/>
      <color theme="1"/>
      <name val="Mulish"/>
    </font>
    <font>
      <b/>
      <sz val="11"/>
      <color theme="1"/>
      <name val="Mulish"/>
    </font>
    <font>
      <sz val="10"/>
      <color theme="1"/>
      <name val="Mulish"/>
    </font>
    <font>
      <b/>
      <sz val="10"/>
      <color theme="1"/>
      <name val="Mulish"/>
    </font>
    <font>
      <b/>
      <sz val="10"/>
      <name val="Mulish"/>
    </font>
    <font>
      <b/>
      <sz val="11"/>
      <name val="Mulish"/>
    </font>
    <font>
      <b/>
      <sz val="13"/>
      <color theme="1"/>
      <name val="Mulish"/>
    </font>
    <font>
      <sz val="11"/>
      <color theme="0"/>
      <name val="Mulish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4" borderId="2" xfId="0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9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4" borderId="23" xfId="0" applyFont="1" applyFill="1" applyBorder="1" applyProtection="1">
      <protection locked="0"/>
    </xf>
    <xf numFmtId="0" fontId="4" fillId="4" borderId="25" xfId="0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0" fontId="4" fillId="4" borderId="24" xfId="0" applyFont="1" applyFill="1" applyBorder="1" applyProtection="1">
      <protection locked="0"/>
    </xf>
    <xf numFmtId="0" fontId="4" fillId="4" borderId="2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4" borderId="32" xfId="0" applyFont="1" applyFill="1" applyBorder="1" applyProtection="1">
      <protection locked="0"/>
    </xf>
    <xf numFmtId="0" fontId="5" fillId="2" borderId="31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/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 wrapText="1"/>
    </xf>
    <xf numFmtId="0" fontId="4" fillId="4" borderId="32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32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>
      <alignment horizontal="left"/>
    </xf>
    <xf numFmtId="0" fontId="4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5" fillId="2" borderId="36" xfId="0" applyFont="1" applyFill="1" applyBorder="1" applyAlignment="1">
      <alignment vertical="top" wrapText="1"/>
    </xf>
    <xf numFmtId="0" fontId="4" fillId="0" borderId="36" xfId="0" applyFont="1" applyBorder="1" applyAlignment="1">
      <alignment wrapText="1"/>
    </xf>
    <xf numFmtId="0" fontId="4" fillId="0" borderId="36" xfId="0" applyFont="1" applyBorder="1" applyAlignment="1">
      <alignment horizontal="left" vertical="top" wrapText="1"/>
    </xf>
    <xf numFmtId="14" fontId="4" fillId="0" borderId="36" xfId="0" applyNumberFormat="1" applyFont="1" applyBorder="1" applyAlignment="1">
      <alignment horizontal="left" vertical="top" wrapText="1"/>
    </xf>
    <xf numFmtId="0" fontId="4" fillId="0" borderId="36" xfId="0" applyFont="1" applyBorder="1"/>
    <xf numFmtId="0" fontId="4" fillId="0" borderId="0" xfId="0" applyFont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/>
    <xf numFmtId="0" fontId="9" fillId="0" borderId="0" xfId="0" applyFont="1" applyFill="1"/>
    <xf numFmtId="0" fontId="1" fillId="4" borderId="0" xfId="0" applyFont="1" applyFill="1" applyProtection="1">
      <protection locked="0"/>
    </xf>
    <xf numFmtId="0" fontId="3" fillId="0" borderId="0" xfId="0" applyFont="1" applyAlignment="1">
      <alignment horizontal="left"/>
    </xf>
    <xf numFmtId="0" fontId="4" fillId="0" borderId="3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/>
    </xf>
    <xf numFmtId="0" fontId="5" fillId="2" borderId="37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4" fillId="4" borderId="11" xfId="0" applyFont="1" applyFill="1" applyBorder="1" applyAlignment="1" applyProtection="1">
      <alignment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4" borderId="20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4" fontId="4" fillId="4" borderId="4" xfId="0" applyNumberFormat="1" applyFont="1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814917</xdr:colOff>
      <xdr:row>0</xdr:row>
      <xdr:rowOff>0</xdr:rowOff>
    </xdr:from>
    <xdr:to>
      <xdr:col>6</xdr:col>
      <xdr:colOff>31751</xdr:colOff>
      <xdr:row>1</xdr:row>
      <xdr:rowOff>31751</xdr:rowOff>
    </xdr:to>
    <xdr:pic>
      <xdr:nvPicPr>
        <xdr:cNvPr id="3" name="Grafik 2" descr="Wiedergabe mit einfarbiger Füllung">
          <a:extLst>
            <a:ext uri="{FF2B5EF4-FFF2-40B4-BE49-F238E27FC236}">
              <a16:creationId xmlns:a16="http://schemas.microsoft.com/office/drawing/2014/main" id="{A7905084-3D56-4541-8BB7-75278F1A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3492500" y="0"/>
          <a:ext cx="243418" cy="243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B520-AD4F-40E4-A654-B2034F2D057B}">
  <dimension ref="A1:I642"/>
  <sheetViews>
    <sheetView tabSelected="1" zoomScaleNormal="100" zoomScalePageLayoutView="160" workbookViewId="0">
      <selection activeCell="A4" sqref="A4:I4"/>
    </sheetView>
  </sheetViews>
  <sheetFormatPr baseColWidth="10" defaultColWidth="11.5703125" defaultRowHeight="16.5" x14ac:dyDescent="0.3"/>
  <cols>
    <col min="1" max="1" width="11.5703125" style="1" customWidth="1"/>
    <col min="2" max="2" width="11.5703125" style="1"/>
    <col min="3" max="3" width="2.85546875" style="1" customWidth="1"/>
    <col min="4" max="5" width="11.5703125" style="1"/>
    <col min="6" max="6" width="2.85546875" style="1" customWidth="1"/>
    <col min="7" max="8" width="11.5703125" style="1"/>
    <col min="9" max="9" width="11.7109375" style="1" customWidth="1"/>
    <col min="10" max="16384" width="11.5703125" style="1"/>
  </cols>
  <sheetData>
    <row r="1" spans="1:9" ht="20.25" x14ac:dyDescent="0.4">
      <c r="A1" s="115" t="s">
        <v>68</v>
      </c>
      <c r="B1" s="115"/>
      <c r="C1" s="116" t="s">
        <v>70</v>
      </c>
      <c r="D1" s="116"/>
      <c r="E1" s="116"/>
      <c r="F1" s="51"/>
      <c r="G1" s="51"/>
      <c r="H1" s="51"/>
      <c r="I1" s="51"/>
    </row>
    <row r="2" spans="1:9" x14ac:dyDescent="0.3">
      <c r="D2" s="10"/>
      <c r="E2" s="10"/>
      <c r="G2" s="52"/>
      <c r="H2" s="53" t="s">
        <v>69</v>
      </c>
    </row>
    <row r="3" spans="1:9" x14ac:dyDescent="0.3">
      <c r="G3" s="52"/>
      <c r="H3" s="53" t="s">
        <v>70</v>
      </c>
    </row>
    <row r="4" spans="1:9" x14ac:dyDescent="0.3">
      <c r="A4" s="117"/>
      <c r="B4" s="117"/>
      <c r="C4" s="117"/>
      <c r="D4" s="117"/>
      <c r="E4" s="117"/>
      <c r="F4" s="117"/>
      <c r="G4" s="117"/>
      <c r="H4" s="117"/>
      <c r="I4" s="117"/>
    </row>
    <row r="5" spans="1:9" x14ac:dyDescent="0.3">
      <c r="A5" s="64" t="str">
        <f>IF($C$1=$H$2,"DLRG-Jugend Ortsgruppe","DLRG-Jugend Bezirk")</f>
        <v>DLRG-Jugend Bezirk</v>
      </c>
      <c r="B5" s="64"/>
      <c r="C5" s="64"/>
      <c r="D5" s="64"/>
      <c r="E5" s="64"/>
    </row>
    <row r="7" spans="1:9" x14ac:dyDescent="0.3">
      <c r="A7" s="117"/>
      <c r="B7" s="117"/>
      <c r="C7" s="117"/>
      <c r="D7" s="117"/>
      <c r="E7" s="117"/>
      <c r="F7" s="117"/>
      <c r="G7" s="117"/>
      <c r="H7" s="117"/>
      <c r="I7" s="117"/>
    </row>
    <row r="8" spans="1:9" x14ac:dyDescent="0.3">
      <c r="A8" s="64" t="s">
        <v>0</v>
      </c>
      <c r="B8" s="64"/>
      <c r="C8" s="64"/>
      <c r="D8" s="64"/>
      <c r="E8" s="64"/>
    </row>
    <row r="10" spans="1:9" x14ac:dyDescent="0.3">
      <c r="A10" s="117"/>
      <c r="B10" s="117"/>
      <c r="C10" s="117"/>
      <c r="D10" s="117"/>
      <c r="E10" s="117"/>
      <c r="F10" s="117"/>
      <c r="G10" s="117"/>
      <c r="H10" s="117"/>
      <c r="I10" s="117"/>
    </row>
    <row r="11" spans="1:9" x14ac:dyDescent="0.3">
      <c r="A11" s="64" t="str">
        <f>IF($C$1=$H$2,"Ort der Jugendversammlung","Ort des Bezirksjugendtages")</f>
        <v>Ort des Bezirksjugendtages</v>
      </c>
      <c r="B11" s="64"/>
      <c r="C11" s="64"/>
      <c r="D11" s="64"/>
      <c r="E11" s="64"/>
    </row>
    <row r="13" spans="1:9" x14ac:dyDescent="0.3">
      <c r="A13" s="117"/>
      <c r="B13" s="117"/>
      <c r="C13" s="117"/>
      <c r="D13" s="117"/>
      <c r="E13" s="117"/>
      <c r="F13" s="117"/>
      <c r="G13" s="117"/>
      <c r="H13" s="117"/>
      <c r="I13" s="117"/>
    </row>
    <row r="14" spans="1:9" x14ac:dyDescent="0.3">
      <c r="A14" s="64" t="str">
        <f>IF($C$1=$H$2,"Veranstaltungszeitraum der Jugendversammlung","Veranstaltungszeitraum des Bezirksjugendtages")</f>
        <v>Veranstaltungszeitraum des Bezirksjugendtages</v>
      </c>
      <c r="B14" s="64"/>
      <c r="C14" s="64"/>
      <c r="D14" s="64"/>
      <c r="E14" s="64"/>
    </row>
    <row r="16" spans="1:9" x14ac:dyDescent="0.3">
      <c r="A16" s="117"/>
      <c r="B16" s="117"/>
      <c r="C16" s="117"/>
      <c r="D16" s="117"/>
      <c r="E16" s="117"/>
      <c r="F16" s="117"/>
      <c r="G16" s="117"/>
      <c r="H16" s="117"/>
      <c r="I16" s="117"/>
    </row>
    <row r="17" spans="1:9" x14ac:dyDescent="0.3">
      <c r="A17" s="64" t="s">
        <v>47</v>
      </c>
      <c r="B17" s="64"/>
      <c r="C17" s="64"/>
      <c r="D17" s="64"/>
      <c r="E17" s="64"/>
    </row>
    <row r="19" spans="1:9" ht="17.25" thickBot="1" x14ac:dyDescent="0.35"/>
    <row r="20" spans="1:9" ht="17.25" thickBot="1" x14ac:dyDescent="0.35">
      <c r="A20" s="1" t="s">
        <v>1</v>
      </c>
      <c r="C20" s="2"/>
      <c r="D20" s="10" t="s">
        <v>2</v>
      </c>
      <c r="F20" s="2"/>
      <c r="G20" s="10" t="s">
        <v>3</v>
      </c>
    </row>
    <row r="23" spans="1:9" x14ac:dyDescent="0.3">
      <c r="A23" s="55" t="str">
        <f>IF($C$1=$H$2,"1. Wahl für den Ortsjugendvorstand","1. Wahl für den Bezirksjugendvorstand")</f>
        <v>1. Wahl für den Bezirksjugendvorstand</v>
      </c>
      <c r="B23" s="55"/>
      <c r="C23" s="55"/>
      <c r="D23" s="55"/>
      <c r="E23" s="55"/>
      <c r="F23" s="55"/>
      <c r="G23" s="55"/>
    </row>
    <row r="24" spans="1:9" ht="17.25" thickBot="1" x14ac:dyDescent="0.35"/>
    <row r="25" spans="1:9" ht="24" customHeight="1" x14ac:dyDescent="0.3">
      <c r="A25" s="101" t="str">
        <f>IF($C$1=$H$2,"Ortsjugendvorsitzende*r","Bezirksjugendvorsitzende*r")</f>
        <v>Bezirksjugendvorsitzende*r</v>
      </c>
      <c r="B25" s="102"/>
      <c r="C25" s="102"/>
      <c r="D25" s="102"/>
      <c r="E25" s="102"/>
      <c r="F25" s="102"/>
      <c r="G25" s="102"/>
      <c r="H25" s="102"/>
      <c r="I25" s="110"/>
    </row>
    <row r="26" spans="1:9" x14ac:dyDescent="0.3">
      <c r="A26" s="5"/>
      <c r="B26" s="6"/>
      <c r="C26" s="6"/>
      <c r="D26" s="6"/>
      <c r="E26" s="6"/>
      <c r="F26" s="7"/>
      <c r="G26" s="99" t="s">
        <v>9</v>
      </c>
      <c r="H26" s="99"/>
      <c r="I26" s="100"/>
    </row>
    <row r="27" spans="1:9" ht="30.75" thickBot="1" x14ac:dyDescent="0.35">
      <c r="A27" s="35" t="s">
        <v>48</v>
      </c>
      <c r="B27" s="95" t="s">
        <v>6</v>
      </c>
      <c r="C27" s="95"/>
      <c r="D27" s="95" t="s">
        <v>7</v>
      </c>
      <c r="E27" s="95"/>
      <c r="F27" s="96"/>
      <c r="G27" s="23" t="s">
        <v>4</v>
      </c>
      <c r="H27" s="24" t="s">
        <v>5</v>
      </c>
      <c r="I27" s="25" t="s">
        <v>8</v>
      </c>
    </row>
    <row r="28" spans="1:9" ht="22.35" customHeight="1" x14ac:dyDescent="0.3">
      <c r="A28" s="37">
        <v>1</v>
      </c>
      <c r="B28" s="97"/>
      <c r="C28" s="97"/>
      <c r="D28" s="97"/>
      <c r="E28" s="97"/>
      <c r="F28" s="98"/>
      <c r="G28" s="17"/>
      <c r="H28" s="18"/>
      <c r="I28" s="19"/>
    </row>
    <row r="29" spans="1:9" ht="22.35" customHeight="1" x14ac:dyDescent="0.3">
      <c r="A29" s="38">
        <v>2</v>
      </c>
      <c r="B29" s="93"/>
      <c r="C29" s="93"/>
      <c r="D29" s="93"/>
      <c r="E29" s="93"/>
      <c r="F29" s="94"/>
      <c r="G29" s="20"/>
      <c r="H29" s="21"/>
      <c r="I29" s="22"/>
    </row>
    <row r="30" spans="1:9" ht="22.35" customHeight="1" x14ac:dyDescent="0.3">
      <c r="A30" s="38">
        <v>3</v>
      </c>
      <c r="B30" s="92"/>
      <c r="C30" s="92"/>
      <c r="D30" s="93"/>
      <c r="E30" s="93"/>
      <c r="F30" s="94"/>
      <c r="G30" s="20"/>
      <c r="H30" s="21"/>
      <c r="I30" s="22"/>
    </row>
    <row r="31" spans="1:9" ht="22.35" customHeight="1" x14ac:dyDescent="0.3">
      <c r="A31" s="38">
        <v>4</v>
      </c>
      <c r="B31" s="93"/>
      <c r="C31" s="93"/>
      <c r="D31" s="93"/>
      <c r="E31" s="93"/>
      <c r="F31" s="94"/>
      <c r="G31" s="20"/>
      <c r="H31" s="21"/>
      <c r="I31" s="22"/>
    </row>
    <row r="32" spans="1:9" ht="22.35" customHeight="1" x14ac:dyDescent="0.3">
      <c r="A32" s="38">
        <v>5</v>
      </c>
      <c r="B32" s="93"/>
      <c r="C32" s="93"/>
      <c r="D32" s="93"/>
      <c r="E32" s="93"/>
      <c r="F32" s="94"/>
      <c r="G32" s="11"/>
      <c r="H32" s="12"/>
      <c r="I32" s="13"/>
    </row>
    <row r="33" spans="1:9" ht="22.35" customHeight="1" thickBot="1" x14ac:dyDescent="0.35">
      <c r="A33" s="39">
        <v>6</v>
      </c>
      <c r="B33" s="114"/>
      <c r="C33" s="114"/>
      <c r="D33" s="84"/>
      <c r="E33" s="84"/>
      <c r="F33" s="85"/>
      <c r="G33" s="14"/>
      <c r="H33" s="15"/>
      <c r="I33" s="16"/>
    </row>
    <row r="34" spans="1:9" ht="17.25" thickBot="1" x14ac:dyDescent="0.35"/>
    <row r="35" spans="1:9" ht="22.35" customHeight="1" thickBot="1" x14ac:dyDescent="0.35">
      <c r="A35" s="86" t="s">
        <v>10</v>
      </c>
      <c r="B35" s="87"/>
      <c r="C35" s="87"/>
      <c r="D35" s="87"/>
      <c r="E35" s="87"/>
      <c r="F35" s="87"/>
      <c r="G35" s="87"/>
      <c r="H35" s="87"/>
      <c r="I35" s="88"/>
    </row>
    <row r="36" spans="1:9" ht="22.35" customHeight="1" x14ac:dyDescent="0.3">
      <c r="A36" s="89" t="s">
        <v>6</v>
      </c>
      <c r="B36" s="90"/>
      <c r="C36" s="91"/>
      <c r="D36" s="89" t="s">
        <v>7</v>
      </c>
      <c r="E36" s="90"/>
      <c r="F36" s="90"/>
      <c r="G36" s="90"/>
      <c r="H36" s="90"/>
      <c r="I36" s="91"/>
    </row>
    <row r="37" spans="1:9" ht="22.35" customHeight="1" thickBot="1" x14ac:dyDescent="0.35">
      <c r="A37" s="81" t="e">
        <f>INDEX(B28:B33,MATCH(MAX(G28:G33),G28:G33,0))</f>
        <v>#N/A</v>
      </c>
      <c r="B37" s="82"/>
      <c r="C37" s="83"/>
      <c r="D37" s="81" t="e">
        <f>INDEX(D28:D33,MATCH(MAX(G28:G33),G28:G33,0))</f>
        <v>#N/A</v>
      </c>
      <c r="E37" s="82"/>
      <c r="F37" s="82"/>
      <c r="G37" s="82"/>
      <c r="H37" s="82"/>
      <c r="I37" s="83"/>
    </row>
    <row r="38" spans="1:9" ht="22.35" customHeight="1" x14ac:dyDescent="0.3">
      <c r="A38" s="76" t="s">
        <v>11</v>
      </c>
      <c r="B38" s="78"/>
      <c r="C38" s="77"/>
      <c r="D38" s="76" t="s">
        <v>12</v>
      </c>
      <c r="E38" s="78"/>
      <c r="F38" s="77"/>
      <c r="G38" s="76" t="s">
        <v>13</v>
      </c>
      <c r="H38" s="78"/>
      <c r="I38" s="77"/>
    </row>
    <row r="39" spans="1:9" ht="22.35" customHeight="1" thickBot="1" x14ac:dyDescent="0.35">
      <c r="A39" s="72"/>
      <c r="B39" s="74"/>
      <c r="C39" s="73"/>
      <c r="D39" s="72"/>
      <c r="E39" s="74"/>
      <c r="F39" s="73"/>
      <c r="G39" s="121"/>
      <c r="H39" s="119"/>
      <c r="I39" s="120"/>
    </row>
    <row r="40" spans="1:9" ht="22.35" customHeight="1" x14ac:dyDescent="0.3">
      <c r="A40" s="27" t="s">
        <v>39</v>
      </c>
      <c r="B40" s="76" t="s">
        <v>49</v>
      </c>
      <c r="C40" s="77"/>
      <c r="D40" s="76" t="s">
        <v>14</v>
      </c>
      <c r="E40" s="78"/>
      <c r="F40" s="77"/>
      <c r="G40" s="79" t="s">
        <v>15</v>
      </c>
      <c r="H40" s="79"/>
      <c r="I40" s="80"/>
    </row>
    <row r="41" spans="1:9" ht="22.35" customHeight="1" thickBot="1" x14ac:dyDescent="0.35">
      <c r="A41" s="26"/>
      <c r="B41" s="72"/>
      <c r="C41" s="73"/>
      <c r="D41" s="118"/>
      <c r="E41" s="74"/>
      <c r="F41" s="73"/>
      <c r="G41" s="119"/>
      <c r="H41" s="119"/>
      <c r="I41" s="120"/>
    </row>
    <row r="42" spans="1:9" ht="28.15" customHeight="1" thickBot="1" x14ac:dyDescent="0.35"/>
    <row r="43" spans="1:9" ht="24" customHeight="1" x14ac:dyDescent="0.3">
      <c r="A43" s="101" t="str">
        <f>IF($C$1=$H$2,"2. Ortsjugendvorsitzende*r","2. Bezirksjugendvorsitzende*r")</f>
        <v>2. Bezirksjugendvorsitzende*r</v>
      </c>
      <c r="B43" s="102"/>
      <c r="C43" s="102"/>
      <c r="D43" s="102"/>
      <c r="E43" s="102"/>
      <c r="F43" s="102"/>
      <c r="G43" s="102"/>
      <c r="H43" s="102"/>
      <c r="I43" s="110"/>
    </row>
    <row r="44" spans="1:9" x14ac:dyDescent="0.3">
      <c r="A44" s="29"/>
      <c r="B44" s="30"/>
      <c r="C44" s="30"/>
      <c r="D44" s="30"/>
      <c r="E44" s="30"/>
      <c r="F44" s="31"/>
      <c r="G44" s="99" t="s">
        <v>9</v>
      </c>
      <c r="H44" s="99"/>
      <c r="I44" s="100"/>
    </row>
    <row r="45" spans="1:9" ht="30.75" thickBot="1" x14ac:dyDescent="0.35">
      <c r="A45" s="35" t="s">
        <v>48</v>
      </c>
      <c r="B45" s="95" t="s">
        <v>6</v>
      </c>
      <c r="C45" s="95"/>
      <c r="D45" s="95" t="s">
        <v>7</v>
      </c>
      <c r="E45" s="95"/>
      <c r="F45" s="96"/>
      <c r="G45" s="23" t="s">
        <v>4</v>
      </c>
      <c r="H45" s="24" t="s">
        <v>5</v>
      </c>
      <c r="I45" s="25" t="s">
        <v>8</v>
      </c>
    </row>
    <row r="46" spans="1:9" ht="22.35" customHeight="1" x14ac:dyDescent="0.3">
      <c r="A46" s="37">
        <v>1</v>
      </c>
      <c r="B46" s="97"/>
      <c r="C46" s="97"/>
      <c r="D46" s="97"/>
      <c r="E46" s="97"/>
      <c r="F46" s="98"/>
      <c r="G46" s="17"/>
      <c r="H46" s="18"/>
      <c r="I46" s="19"/>
    </row>
    <row r="47" spans="1:9" ht="22.35" customHeight="1" x14ac:dyDescent="0.3">
      <c r="A47" s="38">
        <v>2</v>
      </c>
      <c r="B47" s="93"/>
      <c r="C47" s="93"/>
      <c r="D47" s="93"/>
      <c r="E47" s="93"/>
      <c r="F47" s="94"/>
      <c r="G47" s="20"/>
      <c r="H47" s="21"/>
      <c r="I47" s="22"/>
    </row>
    <row r="48" spans="1:9" ht="22.35" customHeight="1" x14ac:dyDescent="0.3">
      <c r="A48" s="38">
        <v>3</v>
      </c>
      <c r="B48" s="92"/>
      <c r="C48" s="92"/>
      <c r="D48" s="93"/>
      <c r="E48" s="93"/>
      <c r="F48" s="94"/>
      <c r="G48" s="20"/>
      <c r="H48" s="21"/>
      <c r="I48" s="22"/>
    </row>
    <row r="49" spans="1:9" ht="22.35" customHeight="1" x14ac:dyDescent="0.3">
      <c r="A49" s="38">
        <v>4</v>
      </c>
      <c r="B49" s="93"/>
      <c r="C49" s="93"/>
      <c r="D49" s="93"/>
      <c r="E49" s="93"/>
      <c r="F49" s="94"/>
      <c r="G49" s="20"/>
      <c r="H49" s="21"/>
      <c r="I49" s="22"/>
    </row>
    <row r="50" spans="1:9" ht="22.35" customHeight="1" x14ac:dyDescent="0.3">
      <c r="A50" s="38">
        <v>5</v>
      </c>
      <c r="B50" s="93"/>
      <c r="C50" s="93"/>
      <c r="D50" s="93"/>
      <c r="E50" s="93"/>
      <c r="F50" s="94"/>
      <c r="G50" s="20"/>
      <c r="H50" s="21"/>
      <c r="I50" s="22"/>
    </row>
    <row r="51" spans="1:9" ht="22.35" customHeight="1" thickBot="1" x14ac:dyDescent="0.35">
      <c r="A51" s="39">
        <v>6</v>
      </c>
      <c r="B51" s="84"/>
      <c r="C51" s="84"/>
      <c r="D51" s="84"/>
      <c r="E51" s="84"/>
      <c r="F51" s="85"/>
      <c r="G51" s="32"/>
      <c r="H51" s="33"/>
      <c r="I51" s="34"/>
    </row>
    <row r="52" spans="1:9" ht="17.25" thickBot="1" x14ac:dyDescent="0.35"/>
    <row r="53" spans="1:9" ht="17.25" thickBot="1" x14ac:dyDescent="0.35">
      <c r="A53" s="86" t="s">
        <v>10</v>
      </c>
      <c r="B53" s="87"/>
      <c r="C53" s="87"/>
      <c r="D53" s="87"/>
      <c r="E53" s="87"/>
      <c r="F53" s="87"/>
      <c r="G53" s="87"/>
      <c r="H53" s="87"/>
      <c r="I53" s="88"/>
    </row>
    <row r="54" spans="1:9" ht="22.35" customHeight="1" x14ac:dyDescent="0.3">
      <c r="A54" s="89" t="s">
        <v>6</v>
      </c>
      <c r="B54" s="90"/>
      <c r="C54" s="91"/>
      <c r="D54" s="89" t="s">
        <v>7</v>
      </c>
      <c r="E54" s="90"/>
      <c r="F54" s="90"/>
      <c r="G54" s="90"/>
      <c r="H54" s="90"/>
      <c r="I54" s="91"/>
    </row>
    <row r="55" spans="1:9" ht="22.35" customHeight="1" thickBot="1" x14ac:dyDescent="0.35">
      <c r="A55" s="81" t="e">
        <f>INDEX(B46:B51,MATCH(MAX(G46:G51),G46:G51,0))</f>
        <v>#N/A</v>
      </c>
      <c r="B55" s="82"/>
      <c r="C55" s="83"/>
      <c r="D55" s="81" t="e">
        <f>INDEX(D46:D51,MATCH(MAX(G46:G51),G46:G51,0))</f>
        <v>#N/A</v>
      </c>
      <c r="E55" s="82"/>
      <c r="F55" s="82"/>
      <c r="G55" s="82"/>
      <c r="H55" s="82"/>
      <c r="I55" s="83"/>
    </row>
    <row r="56" spans="1:9" ht="22.35" customHeight="1" x14ac:dyDescent="0.3">
      <c r="A56" s="76" t="s">
        <v>11</v>
      </c>
      <c r="B56" s="78"/>
      <c r="C56" s="77"/>
      <c r="D56" s="76" t="s">
        <v>12</v>
      </c>
      <c r="E56" s="78"/>
      <c r="F56" s="77"/>
      <c r="G56" s="76" t="s">
        <v>13</v>
      </c>
      <c r="H56" s="78"/>
      <c r="I56" s="77"/>
    </row>
    <row r="57" spans="1:9" ht="22.35" customHeight="1" thickBot="1" x14ac:dyDescent="0.35">
      <c r="A57" s="72"/>
      <c r="B57" s="74"/>
      <c r="C57" s="73"/>
      <c r="D57" s="72"/>
      <c r="E57" s="74"/>
      <c r="F57" s="73"/>
      <c r="G57" s="72"/>
      <c r="H57" s="74"/>
      <c r="I57" s="73"/>
    </row>
    <row r="58" spans="1:9" ht="22.35" customHeight="1" x14ac:dyDescent="0.3">
      <c r="A58" s="27" t="s">
        <v>39</v>
      </c>
      <c r="B58" s="76" t="s">
        <v>49</v>
      </c>
      <c r="C58" s="77"/>
      <c r="D58" s="76" t="s">
        <v>14</v>
      </c>
      <c r="E58" s="78"/>
      <c r="F58" s="77"/>
      <c r="G58" s="79" t="s">
        <v>15</v>
      </c>
      <c r="H58" s="79"/>
      <c r="I58" s="80"/>
    </row>
    <row r="59" spans="1:9" ht="22.35" customHeight="1" thickBot="1" x14ac:dyDescent="0.35">
      <c r="A59" s="36"/>
      <c r="B59" s="72"/>
      <c r="C59" s="73"/>
      <c r="D59" s="72"/>
      <c r="E59" s="74"/>
      <c r="F59" s="73"/>
      <c r="G59" s="74"/>
      <c r="H59" s="74"/>
      <c r="I59" s="73"/>
    </row>
    <row r="60" spans="1:9" ht="24" customHeight="1" x14ac:dyDescent="0.3">
      <c r="A60" s="101" t="s">
        <v>50</v>
      </c>
      <c r="B60" s="102"/>
      <c r="C60" s="102"/>
      <c r="D60" s="102"/>
      <c r="E60" s="3"/>
      <c r="F60" s="3"/>
      <c r="G60" s="3"/>
      <c r="H60" s="3"/>
      <c r="I60" s="4"/>
    </row>
    <row r="61" spans="1:9" x14ac:dyDescent="0.3">
      <c r="A61" s="5"/>
      <c r="B61" s="6"/>
      <c r="C61" s="6"/>
      <c r="D61" s="6"/>
      <c r="E61" s="6"/>
      <c r="F61" s="7"/>
      <c r="G61" s="99" t="s">
        <v>9</v>
      </c>
      <c r="H61" s="99"/>
      <c r="I61" s="100"/>
    </row>
    <row r="62" spans="1:9" ht="30.75" thickBot="1" x14ac:dyDescent="0.35">
      <c r="A62" s="35" t="s">
        <v>48</v>
      </c>
      <c r="B62" s="95" t="s">
        <v>6</v>
      </c>
      <c r="C62" s="95"/>
      <c r="D62" s="95" t="s">
        <v>7</v>
      </c>
      <c r="E62" s="95"/>
      <c r="F62" s="96"/>
      <c r="G62" s="23" t="s">
        <v>4</v>
      </c>
      <c r="H62" s="24" t="s">
        <v>5</v>
      </c>
      <c r="I62" s="25" t="s">
        <v>8</v>
      </c>
    </row>
    <row r="63" spans="1:9" ht="22.35" customHeight="1" x14ac:dyDescent="0.3">
      <c r="A63" s="37">
        <v>1</v>
      </c>
      <c r="B63" s="97"/>
      <c r="C63" s="97"/>
      <c r="D63" s="97"/>
      <c r="E63" s="97"/>
      <c r="F63" s="98"/>
      <c r="G63" s="17"/>
      <c r="H63" s="18"/>
      <c r="I63" s="19"/>
    </row>
    <row r="64" spans="1:9" ht="22.35" customHeight="1" x14ac:dyDescent="0.3">
      <c r="A64" s="38">
        <v>2</v>
      </c>
      <c r="B64" s="93"/>
      <c r="C64" s="93"/>
      <c r="D64" s="93"/>
      <c r="E64" s="93"/>
      <c r="F64" s="94"/>
      <c r="G64" s="20"/>
      <c r="H64" s="21"/>
      <c r="I64" s="22"/>
    </row>
    <row r="65" spans="1:9" ht="22.35" customHeight="1" x14ac:dyDescent="0.3">
      <c r="A65" s="38">
        <v>3</v>
      </c>
      <c r="B65" s="92"/>
      <c r="C65" s="92"/>
      <c r="D65" s="93"/>
      <c r="E65" s="93"/>
      <c r="F65" s="94"/>
      <c r="G65" s="20"/>
      <c r="H65" s="21"/>
      <c r="I65" s="22"/>
    </row>
    <row r="66" spans="1:9" ht="22.35" customHeight="1" x14ac:dyDescent="0.3">
      <c r="A66" s="38">
        <v>4</v>
      </c>
      <c r="B66" s="93"/>
      <c r="C66" s="93"/>
      <c r="D66" s="93"/>
      <c r="E66" s="93"/>
      <c r="F66" s="94"/>
      <c r="G66" s="20"/>
      <c r="H66" s="21"/>
      <c r="I66" s="22"/>
    </row>
    <row r="67" spans="1:9" ht="22.35" customHeight="1" x14ac:dyDescent="0.3">
      <c r="A67" s="38">
        <v>5</v>
      </c>
      <c r="B67" s="93"/>
      <c r="C67" s="93"/>
      <c r="D67" s="93"/>
      <c r="E67" s="93"/>
      <c r="F67" s="94"/>
      <c r="G67" s="20"/>
      <c r="H67" s="21"/>
      <c r="I67" s="22"/>
    </row>
    <row r="68" spans="1:9" ht="22.35" customHeight="1" thickBot="1" x14ac:dyDescent="0.35">
      <c r="A68" s="39">
        <v>6</v>
      </c>
      <c r="B68" s="84"/>
      <c r="C68" s="84"/>
      <c r="D68" s="84"/>
      <c r="E68" s="84"/>
      <c r="F68" s="85"/>
      <c r="G68" s="32"/>
      <c r="H68" s="33"/>
      <c r="I68" s="34"/>
    </row>
    <row r="69" spans="1:9" ht="17.25" thickBot="1" x14ac:dyDescent="0.35"/>
    <row r="70" spans="1:9" ht="17.25" thickBot="1" x14ac:dyDescent="0.35">
      <c r="A70" s="86" t="s">
        <v>10</v>
      </c>
      <c r="B70" s="87"/>
      <c r="C70" s="87"/>
      <c r="D70" s="87"/>
      <c r="E70" s="87"/>
      <c r="F70" s="87"/>
      <c r="G70" s="87"/>
      <c r="H70" s="87"/>
      <c r="I70" s="88"/>
    </row>
    <row r="71" spans="1:9" ht="22.35" customHeight="1" x14ac:dyDescent="0.3">
      <c r="A71" s="89" t="s">
        <v>6</v>
      </c>
      <c r="B71" s="90"/>
      <c r="C71" s="91"/>
      <c r="D71" s="89" t="s">
        <v>7</v>
      </c>
      <c r="E71" s="90"/>
      <c r="F71" s="90"/>
      <c r="G71" s="90"/>
      <c r="H71" s="90"/>
      <c r="I71" s="91"/>
    </row>
    <row r="72" spans="1:9" ht="22.35" customHeight="1" thickBot="1" x14ac:dyDescent="0.35">
      <c r="A72" s="81" t="e">
        <f>INDEX(B63:B68,MATCH(MAX(G63:G68),G63:G68,0))</f>
        <v>#N/A</v>
      </c>
      <c r="B72" s="82"/>
      <c r="C72" s="83"/>
      <c r="D72" s="81" t="e">
        <f>INDEX(D63:D68,MATCH(MAX(G63:G68),G63:G68,0))</f>
        <v>#N/A</v>
      </c>
      <c r="E72" s="82"/>
      <c r="F72" s="82"/>
      <c r="G72" s="82"/>
      <c r="H72" s="82"/>
      <c r="I72" s="83"/>
    </row>
    <row r="73" spans="1:9" ht="22.35" customHeight="1" x14ac:dyDescent="0.3">
      <c r="A73" s="76" t="s">
        <v>11</v>
      </c>
      <c r="B73" s="78"/>
      <c r="C73" s="77"/>
      <c r="D73" s="76" t="s">
        <v>12</v>
      </c>
      <c r="E73" s="78"/>
      <c r="F73" s="77"/>
      <c r="G73" s="76" t="s">
        <v>13</v>
      </c>
      <c r="H73" s="78"/>
      <c r="I73" s="77"/>
    </row>
    <row r="74" spans="1:9" ht="22.35" customHeight="1" thickBot="1" x14ac:dyDescent="0.35">
      <c r="A74" s="72"/>
      <c r="B74" s="74"/>
      <c r="C74" s="73"/>
      <c r="D74" s="72"/>
      <c r="E74" s="74"/>
      <c r="F74" s="73"/>
      <c r="G74" s="72"/>
      <c r="H74" s="74"/>
      <c r="I74" s="73"/>
    </row>
    <row r="75" spans="1:9" ht="22.35" customHeight="1" x14ac:dyDescent="0.3">
      <c r="A75" s="27" t="s">
        <v>39</v>
      </c>
      <c r="B75" s="76" t="s">
        <v>49</v>
      </c>
      <c r="C75" s="77"/>
      <c r="D75" s="76" t="s">
        <v>14</v>
      </c>
      <c r="E75" s="78"/>
      <c r="F75" s="77"/>
      <c r="G75" s="79" t="s">
        <v>15</v>
      </c>
      <c r="H75" s="79"/>
      <c r="I75" s="80"/>
    </row>
    <row r="76" spans="1:9" ht="22.35" customHeight="1" thickBot="1" x14ac:dyDescent="0.35">
      <c r="A76" s="36"/>
      <c r="B76" s="72"/>
      <c r="C76" s="73"/>
      <c r="D76" s="72"/>
      <c r="E76" s="74"/>
      <c r="F76" s="73"/>
      <c r="G76" s="74"/>
      <c r="H76" s="74"/>
      <c r="I76" s="73"/>
    </row>
    <row r="77" spans="1:9" ht="28.15" customHeight="1" thickBot="1" x14ac:dyDescent="0.35"/>
    <row r="78" spans="1:9" ht="24" customHeight="1" x14ac:dyDescent="0.3">
      <c r="A78" s="101" t="s">
        <v>51</v>
      </c>
      <c r="B78" s="102"/>
      <c r="C78" s="102"/>
      <c r="D78" s="102"/>
      <c r="E78" s="102"/>
      <c r="F78" s="3"/>
      <c r="G78" s="3"/>
      <c r="H78" s="3"/>
      <c r="I78" s="4"/>
    </row>
    <row r="79" spans="1:9" x14ac:dyDescent="0.3">
      <c r="A79" s="29"/>
      <c r="B79" s="30"/>
      <c r="C79" s="30"/>
      <c r="D79" s="30"/>
      <c r="E79" s="30"/>
      <c r="F79" s="31"/>
      <c r="G79" s="99" t="s">
        <v>9</v>
      </c>
      <c r="H79" s="99"/>
      <c r="I79" s="100"/>
    </row>
    <row r="80" spans="1:9" ht="30.75" thickBot="1" x14ac:dyDescent="0.35">
      <c r="A80" s="35" t="s">
        <v>48</v>
      </c>
      <c r="B80" s="95" t="s">
        <v>6</v>
      </c>
      <c r="C80" s="95"/>
      <c r="D80" s="95" t="s">
        <v>7</v>
      </c>
      <c r="E80" s="95"/>
      <c r="F80" s="96"/>
      <c r="G80" s="23" t="s">
        <v>4</v>
      </c>
      <c r="H80" s="24" t="s">
        <v>5</v>
      </c>
      <c r="I80" s="25" t="s">
        <v>8</v>
      </c>
    </row>
    <row r="81" spans="1:9" ht="22.35" customHeight="1" x14ac:dyDescent="0.3">
      <c r="A81" s="37">
        <v>1</v>
      </c>
      <c r="B81" s="97"/>
      <c r="C81" s="97"/>
      <c r="D81" s="97"/>
      <c r="E81" s="97"/>
      <c r="F81" s="98"/>
      <c r="G81" s="17"/>
      <c r="H81" s="18"/>
      <c r="I81" s="19"/>
    </row>
    <row r="82" spans="1:9" ht="22.35" customHeight="1" x14ac:dyDescent="0.3">
      <c r="A82" s="38">
        <v>2</v>
      </c>
      <c r="B82" s="93"/>
      <c r="C82" s="93"/>
      <c r="D82" s="93"/>
      <c r="E82" s="93"/>
      <c r="F82" s="94"/>
      <c r="G82" s="20"/>
      <c r="H82" s="21"/>
      <c r="I82" s="22"/>
    </row>
    <row r="83" spans="1:9" ht="22.35" customHeight="1" x14ac:dyDescent="0.3">
      <c r="A83" s="38">
        <v>3</v>
      </c>
      <c r="B83" s="92"/>
      <c r="C83" s="92"/>
      <c r="D83" s="93"/>
      <c r="E83" s="93"/>
      <c r="F83" s="94"/>
      <c r="G83" s="20"/>
      <c r="H83" s="21"/>
      <c r="I83" s="22"/>
    </row>
    <row r="84" spans="1:9" ht="22.35" customHeight="1" x14ac:dyDescent="0.3">
      <c r="A84" s="38">
        <v>4</v>
      </c>
      <c r="B84" s="93"/>
      <c r="C84" s="93"/>
      <c r="D84" s="93"/>
      <c r="E84" s="93"/>
      <c r="F84" s="94"/>
      <c r="G84" s="20"/>
      <c r="H84" s="21"/>
      <c r="I84" s="22"/>
    </row>
    <row r="85" spans="1:9" ht="22.35" customHeight="1" x14ac:dyDescent="0.3">
      <c r="A85" s="38">
        <v>5</v>
      </c>
      <c r="B85" s="93"/>
      <c r="C85" s="93"/>
      <c r="D85" s="93"/>
      <c r="E85" s="93"/>
      <c r="F85" s="94"/>
      <c r="G85" s="20"/>
      <c r="H85" s="21"/>
      <c r="I85" s="22"/>
    </row>
    <row r="86" spans="1:9" ht="22.35" customHeight="1" thickBot="1" x14ac:dyDescent="0.35">
      <c r="A86" s="39">
        <v>6</v>
      </c>
      <c r="B86" s="84"/>
      <c r="C86" s="84"/>
      <c r="D86" s="84"/>
      <c r="E86" s="84"/>
      <c r="F86" s="85"/>
      <c r="G86" s="32"/>
      <c r="H86" s="33"/>
      <c r="I86" s="34"/>
    </row>
    <row r="87" spans="1:9" ht="17.25" thickBot="1" x14ac:dyDescent="0.35"/>
    <row r="88" spans="1:9" ht="17.25" thickBot="1" x14ac:dyDescent="0.35">
      <c r="A88" s="86" t="s">
        <v>10</v>
      </c>
      <c r="B88" s="87"/>
      <c r="C88" s="87"/>
      <c r="D88" s="87"/>
      <c r="E88" s="87"/>
      <c r="F88" s="87"/>
      <c r="G88" s="87"/>
      <c r="H88" s="87"/>
      <c r="I88" s="88"/>
    </row>
    <row r="89" spans="1:9" ht="22.35" customHeight="1" x14ac:dyDescent="0.3">
      <c r="A89" s="89" t="s">
        <v>6</v>
      </c>
      <c r="B89" s="90"/>
      <c r="C89" s="91"/>
      <c r="D89" s="89" t="s">
        <v>7</v>
      </c>
      <c r="E89" s="90"/>
      <c r="F89" s="90"/>
      <c r="G89" s="90"/>
      <c r="H89" s="90"/>
      <c r="I89" s="91"/>
    </row>
    <row r="90" spans="1:9" ht="22.35" customHeight="1" thickBot="1" x14ac:dyDescent="0.35">
      <c r="A90" s="81" t="e">
        <f>INDEX(B81:B86,MATCH(MAX(G81:G86),G81:G86,0))</f>
        <v>#N/A</v>
      </c>
      <c r="B90" s="82"/>
      <c r="C90" s="83"/>
      <c r="D90" s="81" t="e">
        <f>INDEX(D81:D86,MATCH(MAX(G81:G86),G81:G86,0))</f>
        <v>#N/A</v>
      </c>
      <c r="E90" s="82"/>
      <c r="F90" s="82"/>
      <c r="G90" s="82"/>
      <c r="H90" s="82"/>
      <c r="I90" s="83"/>
    </row>
    <row r="91" spans="1:9" ht="22.35" customHeight="1" x14ac:dyDescent="0.3">
      <c r="A91" s="76" t="s">
        <v>11</v>
      </c>
      <c r="B91" s="78"/>
      <c r="C91" s="77"/>
      <c r="D91" s="76" t="s">
        <v>12</v>
      </c>
      <c r="E91" s="78"/>
      <c r="F91" s="77"/>
      <c r="G91" s="76" t="s">
        <v>13</v>
      </c>
      <c r="H91" s="78"/>
      <c r="I91" s="77"/>
    </row>
    <row r="92" spans="1:9" ht="22.35" customHeight="1" thickBot="1" x14ac:dyDescent="0.35">
      <c r="A92" s="72"/>
      <c r="B92" s="74"/>
      <c r="C92" s="73"/>
      <c r="D92" s="72"/>
      <c r="E92" s="74"/>
      <c r="F92" s="73"/>
      <c r="G92" s="72"/>
      <c r="H92" s="74"/>
      <c r="I92" s="73"/>
    </row>
    <row r="93" spans="1:9" ht="22.35" customHeight="1" x14ac:dyDescent="0.3">
      <c r="A93" s="27" t="s">
        <v>39</v>
      </c>
      <c r="B93" s="76" t="s">
        <v>49</v>
      </c>
      <c r="C93" s="77"/>
      <c r="D93" s="76" t="s">
        <v>14</v>
      </c>
      <c r="E93" s="78"/>
      <c r="F93" s="77"/>
      <c r="G93" s="79" t="s">
        <v>15</v>
      </c>
      <c r="H93" s="79"/>
      <c r="I93" s="80"/>
    </row>
    <row r="94" spans="1:9" ht="22.35" customHeight="1" thickBot="1" x14ac:dyDescent="0.35">
      <c r="A94" s="36"/>
      <c r="B94" s="72"/>
      <c r="C94" s="73"/>
      <c r="D94" s="72"/>
      <c r="E94" s="74"/>
      <c r="F94" s="73"/>
      <c r="G94" s="74"/>
      <c r="H94" s="74"/>
      <c r="I94" s="73"/>
    </row>
    <row r="95" spans="1:9" ht="28.15" customHeight="1" thickBot="1" x14ac:dyDescent="0.35"/>
    <row r="96" spans="1:9" ht="24" customHeight="1" x14ac:dyDescent="0.3">
      <c r="A96" s="101" t="s">
        <v>52</v>
      </c>
      <c r="B96" s="102"/>
      <c r="C96" s="102"/>
      <c r="D96" s="102"/>
      <c r="E96" s="3"/>
      <c r="F96" s="3"/>
      <c r="G96" s="3"/>
      <c r="H96" s="3"/>
      <c r="I96" s="4"/>
    </row>
    <row r="97" spans="1:9" x14ac:dyDescent="0.3">
      <c r="A97" s="29"/>
      <c r="B97" s="30"/>
      <c r="C97" s="30"/>
      <c r="D97" s="30"/>
      <c r="E97" s="30"/>
      <c r="F97" s="31"/>
      <c r="G97" s="99" t="s">
        <v>9</v>
      </c>
      <c r="H97" s="99"/>
      <c r="I97" s="100"/>
    </row>
    <row r="98" spans="1:9" ht="30.75" thickBot="1" x14ac:dyDescent="0.35">
      <c r="A98" s="35" t="s">
        <v>48</v>
      </c>
      <c r="B98" s="95" t="s">
        <v>6</v>
      </c>
      <c r="C98" s="95"/>
      <c r="D98" s="95" t="s">
        <v>7</v>
      </c>
      <c r="E98" s="95"/>
      <c r="F98" s="96"/>
      <c r="G98" s="23" t="s">
        <v>4</v>
      </c>
      <c r="H98" s="24" t="s">
        <v>5</v>
      </c>
      <c r="I98" s="25" t="s">
        <v>8</v>
      </c>
    </row>
    <row r="99" spans="1:9" ht="22.35" customHeight="1" x14ac:dyDescent="0.3">
      <c r="A99" s="37">
        <v>1</v>
      </c>
      <c r="B99" s="97"/>
      <c r="C99" s="97"/>
      <c r="D99" s="97"/>
      <c r="E99" s="97"/>
      <c r="F99" s="98"/>
      <c r="G99" s="17"/>
      <c r="H99" s="18"/>
      <c r="I99" s="19"/>
    </row>
    <row r="100" spans="1:9" ht="22.35" customHeight="1" x14ac:dyDescent="0.3">
      <c r="A100" s="38">
        <v>2</v>
      </c>
      <c r="B100" s="93"/>
      <c r="C100" s="93"/>
      <c r="D100" s="93"/>
      <c r="E100" s="93"/>
      <c r="F100" s="94"/>
      <c r="G100" s="20"/>
      <c r="H100" s="21"/>
      <c r="I100" s="22"/>
    </row>
    <row r="101" spans="1:9" ht="22.35" customHeight="1" x14ac:dyDescent="0.3">
      <c r="A101" s="38">
        <v>3</v>
      </c>
      <c r="B101" s="92"/>
      <c r="C101" s="92"/>
      <c r="D101" s="93"/>
      <c r="E101" s="93"/>
      <c r="F101" s="94"/>
      <c r="G101" s="20"/>
      <c r="H101" s="21"/>
      <c r="I101" s="22"/>
    </row>
    <row r="102" spans="1:9" ht="22.35" customHeight="1" x14ac:dyDescent="0.3">
      <c r="A102" s="38">
        <v>4</v>
      </c>
      <c r="B102" s="93"/>
      <c r="C102" s="93"/>
      <c r="D102" s="93"/>
      <c r="E102" s="93"/>
      <c r="F102" s="94"/>
      <c r="G102" s="20"/>
      <c r="H102" s="21"/>
      <c r="I102" s="22"/>
    </row>
    <row r="103" spans="1:9" ht="22.35" customHeight="1" x14ac:dyDescent="0.3">
      <c r="A103" s="38">
        <v>5</v>
      </c>
      <c r="B103" s="93"/>
      <c r="C103" s="93"/>
      <c r="D103" s="93"/>
      <c r="E103" s="93"/>
      <c r="F103" s="94"/>
      <c r="G103" s="20"/>
      <c r="H103" s="21"/>
      <c r="I103" s="22"/>
    </row>
    <row r="104" spans="1:9" ht="22.35" customHeight="1" thickBot="1" x14ac:dyDescent="0.35">
      <c r="A104" s="39">
        <v>6</v>
      </c>
      <c r="B104" s="84"/>
      <c r="C104" s="84"/>
      <c r="D104" s="84"/>
      <c r="E104" s="84"/>
      <c r="F104" s="85"/>
      <c r="G104" s="32"/>
      <c r="H104" s="33"/>
      <c r="I104" s="34"/>
    </row>
    <row r="105" spans="1:9" ht="17.25" thickBot="1" x14ac:dyDescent="0.35"/>
    <row r="106" spans="1:9" ht="17.25" thickBot="1" x14ac:dyDescent="0.35">
      <c r="A106" s="86" t="s">
        <v>10</v>
      </c>
      <c r="B106" s="87"/>
      <c r="C106" s="87"/>
      <c r="D106" s="87"/>
      <c r="E106" s="87"/>
      <c r="F106" s="87"/>
      <c r="G106" s="87"/>
      <c r="H106" s="87"/>
      <c r="I106" s="88"/>
    </row>
    <row r="107" spans="1:9" ht="22.35" customHeight="1" x14ac:dyDescent="0.3">
      <c r="A107" s="89" t="s">
        <v>6</v>
      </c>
      <c r="B107" s="90"/>
      <c r="C107" s="91"/>
      <c r="D107" s="89" t="s">
        <v>7</v>
      </c>
      <c r="E107" s="90"/>
      <c r="F107" s="90"/>
      <c r="G107" s="90"/>
      <c r="H107" s="90"/>
      <c r="I107" s="91"/>
    </row>
    <row r="108" spans="1:9" ht="22.35" customHeight="1" thickBot="1" x14ac:dyDescent="0.35">
      <c r="A108" s="81" t="e">
        <f>INDEX(B99:B104,MATCH(MAX(G99:G104),G99:G104,0))</f>
        <v>#N/A</v>
      </c>
      <c r="B108" s="82"/>
      <c r="C108" s="83"/>
      <c r="D108" s="81" t="e">
        <f>INDEX(D99:D104,MATCH(MAX(G99:G104),G99:G104,0))</f>
        <v>#N/A</v>
      </c>
      <c r="E108" s="82"/>
      <c r="F108" s="82"/>
      <c r="G108" s="82"/>
      <c r="H108" s="82"/>
      <c r="I108" s="83"/>
    </row>
    <row r="109" spans="1:9" ht="22.35" customHeight="1" x14ac:dyDescent="0.3">
      <c r="A109" s="76" t="s">
        <v>11</v>
      </c>
      <c r="B109" s="78"/>
      <c r="C109" s="77"/>
      <c r="D109" s="76" t="s">
        <v>12</v>
      </c>
      <c r="E109" s="78"/>
      <c r="F109" s="77"/>
      <c r="G109" s="76" t="s">
        <v>13</v>
      </c>
      <c r="H109" s="78"/>
      <c r="I109" s="77"/>
    </row>
    <row r="110" spans="1:9" ht="22.35" customHeight="1" thickBot="1" x14ac:dyDescent="0.35">
      <c r="A110" s="72"/>
      <c r="B110" s="74"/>
      <c r="C110" s="73"/>
      <c r="D110" s="72"/>
      <c r="E110" s="74"/>
      <c r="F110" s="73"/>
      <c r="G110" s="72"/>
      <c r="H110" s="74"/>
      <c r="I110" s="73"/>
    </row>
    <row r="111" spans="1:9" ht="22.35" customHeight="1" x14ac:dyDescent="0.3">
      <c r="A111" s="27" t="s">
        <v>39</v>
      </c>
      <c r="B111" s="76" t="s">
        <v>49</v>
      </c>
      <c r="C111" s="77"/>
      <c r="D111" s="76" t="s">
        <v>14</v>
      </c>
      <c r="E111" s="78"/>
      <c r="F111" s="77"/>
      <c r="G111" s="79" t="s">
        <v>15</v>
      </c>
      <c r="H111" s="79"/>
      <c r="I111" s="80"/>
    </row>
    <row r="112" spans="1:9" ht="22.35" customHeight="1" thickBot="1" x14ac:dyDescent="0.35">
      <c r="A112" s="36"/>
      <c r="B112" s="72"/>
      <c r="C112" s="73"/>
      <c r="D112" s="72"/>
      <c r="E112" s="74"/>
      <c r="F112" s="73"/>
      <c r="G112" s="74"/>
      <c r="H112" s="74"/>
      <c r="I112" s="73"/>
    </row>
    <row r="113" spans="1:9" ht="24" customHeight="1" x14ac:dyDescent="0.3">
      <c r="A113" s="101" t="s">
        <v>53</v>
      </c>
      <c r="B113" s="102"/>
      <c r="C113" s="102"/>
      <c r="D113" s="102"/>
      <c r="E113" s="28"/>
      <c r="F113" s="3"/>
      <c r="G113" s="3"/>
      <c r="H113" s="3"/>
      <c r="I113" s="4"/>
    </row>
    <row r="114" spans="1:9" x14ac:dyDescent="0.3">
      <c r="A114" s="29"/>
      <c r="B114" s="30"/>
      <c r="C114" s="30"/>
      <c r="D114" s="30"/>
      <c r="E114" s="30"/>
      <c r="F114" s="31"/>
      <c r="G114" s="99" t="s">
        <v>9</v>
      </c>
      <c r="H114" s="99"/>
      <c r="I114" s="100"/>
    </row>
    <row r="115" spans="1:9" ht="30.75" thickBot="1" x14ac:dyDescent="0.35">
      <c r="A115" s="35" t="s">
        <v>48</v>
      </c>
      <c r="B115" s="95" t="s">
        <v>6</v>
      </c>
      <c r="C115" s="95"/>
      <c r="D115" s="95" t="s">
        <v>7</v>
      </c>
      <c r="E115" s="95"/>
      <c r="F115" s="96"/>
      <c r="G115" s="23" t="s">
        <v>4</v>
      </c>
      <c r="H115" s="24" t="s">
        <v>5</v>
      </c>
      <c r="I115" s="25" t="s">
        <v>8</v>
      </c>
    </row>
    <row r="116" spans="1:9" ht="22.35" customHeight="1" x14ac:dyDescent="0.3">
      <c r="A116" s="37">
        <v>1</v>
      </c>
      <c r="B116" s="97"/>
      <c r="C116" s="97"/>
      <c r="D116" s="97"/>
      <c r="E116" s="97"/>
      <c r="F116" s="98"/>
      <c r="G116" s="17"/>
      <c r="H116" s="18"/>
      <c r="I116" s="19"/>
    </row>
    <row r="117" spans="1:9" ht="22.35" customHeight="1" x14ac:dyDescent="0.3">
      <c r="A117" s="38">
        <v>2</v>
      </c>
      <c r="B117" s="93"/>
      <c r="C117" s="93"/>
      <c r="D117" s="93"/>
      <c r="E117" s="93"/>
      <c r="F117" s="94"/>
      <c r="G117" s="20"/>
      <c r="H117" s="21"/>
      <c r="I117" s="22"/>
    </row>
    <row r="118" spans="1:9" ht="22.35" customHeight="1" x14ac:dyDescent="0.3">
      <c r="A118" s="38">
        <v>3</v>
      </c>
      <c r="B118" s="92"/>
      <c r="C118" s="92"/>
      <c r="D118" s="93"/>
      <c r="E118" s="93"/>
      <c r="F118" s="94"/>
      <c r="G118" s="20"/>
      <c r="H118" s="21"/>
      <c r="I118" s="22"/>
    </row>
    <row r="119" spans="1:9" ht="22.35" customHeight="1" x14ac:dyDescent="0.3">
      <c r="A119" s="38">
        <v>4</v>
      </c>
      <c r="B119" s="93"/>
      <c r="C119" s="93"/>
      <c r="D119" s="93"/>
      <c r="E119" s="93"/>
      <c r="F119" s="94"/>
      <c r="G119" s="20"/>
      <c r="H119" s="21"/>
      <c r="I119" s="22"/>
    </row>
    <row r="120" spans="1:9" ht="22.35" customHeight="1" x14ac:dyDescent="0.3">
      <c r="A120" s="38">
        <v>5</v>
      </c>
      <c r="B120" s="93"/>
      <c r="C120" s="93"/>
      <c r="D120" s="93"/>
      <c r="E120" s="93"/>
      <c r="F120" s="94"/>
      <c r="G120" s="20"/>
      <c r="H120" s="21"/>
      <c r="I120" s="22"/>
    </row>
    <row r="121" spans="1:9" ht="22.35" customHeight="1" thickBot="1" x14ac:dyDescent="0.35">
      <c r="A121" s="39">
        <v>6</v>
      </c>
      <c r="B121" s="84"/>
      <c r="C121" s="84"/>
      <c r="D121" s="84"/>
      <c r="E121" s="84"/>
      <c r="F121" s="85"/>
      <c r="G121" s="32"/>
      <c r="H121" s="33"/>
      <c r="I121" s="34"/>
    </row>
    <row r="122" spans="1:9" ht="17.25" thickBot="1" x14ac:dyDescent="0.35"/>
    <row r="123" spans="1:9" ht="17.25" thickBot="1" x14ac:dyDescent="0.35">
      <c r="A123" s="111" t="s">
        <v>10</v>
      </c>
      <c r="B123" s="112"/>
      <c r="C123" s="112"/>
      <c r="D123" s="112"/>
      <c r="E123" s="112"/>
      <c r="F123" s="112"/>
      <c r="G123" s="112"/>
      <c r="H123" s="112"/>
      <c r="I123" s="113"/>
    </row>
    <row r="124" spans="1:9" ht="22.35" customHeight="1" x14ac:dyDescent="0.3">
      <c r="A124" s="89" t="s">
        <v>6</v>
      </c>
      <c r="B124" s="90"/>
      <c r="C124" s="91"/>
      <c r="D124" s="89" t="s">
        <v>7</v>
      </c>
      <c r="E124" s="90"/>
      <c r="F124" s="90"/>
      <c r="G124" s="90"/>
      <c r="H124" s="90"/>
      <c r="I124" s="91"/>
    </row>
    <row r="125" spans="1:9" ht="22.35" customHeight="1" thickBot="1" x14ac:dyDescent="0.35">
      <c r="A125" s="81" t="e">
        <f>INDEX(B116:B121,MATCH(MAX(G116:G121),G116:G121,0))</f>
        <v>#N/A</v>
      </c>
      <c r="B125" s="82"/>
      <c r="C125" s="83"/>
      <c r="D125" s="81" t="e">
        <f>INDEX(D116:D121,MATCH(MAX(G116:G121),G116:G121,0))</f>
        <v>#N/A</v>
      </c>
      <c r="E125" s="82"/>
      <c r="F125" s="82"/>
      <c r="G125" s="82"/>
      <c r="H125" s="82"/>
      <c r="I125" s="83"/>
    </row>
    <row r="126" spans="1:9" ht="22.35" customHeight="1" x14ac:dyDescent="0.3">
      <c r="A126" s="76" t="s">
        <v>11</v>
      </c>
      <c r="B126" s="78"/>
      <c r="C126" s="77"/>
      <c r="D126" s="76" t="s">
        <v>12</v>
      </c>
      <c r="E126" s="78"/>
      <c r="F126" s="77"/>
      <c r="G126" s="76" t="s">
        <v>13</v>
      </c>
      <c r="H126" s="78"/>
      <c r="I126" s="77"/>
    </row>
    <row r="127" spans="1:9" ht="22.35" customHeight="1" thickBot="1" x14ac:dyDescent="0.35">
      <c r="A127" s="72"/>
      <c r="B127" s="74"/>
      <c r="C127" s="73"/>
      <c r="D127" s="72"/>
      <c r="E127" s="74"/>
      <c r="F127" s="73"/>
      <c r="G127" s="72"/>
      <c r="H127" s="74"/>
      <c r="I127" s="73"/>
    </row>
    <row r="128" spans="1:9" ht="22.35" customHeight="1" x14ac:dyDescent="0.3">
      <c r="A128" s="27" t="s">
        <v>39</v>
      </c>
      <c r="B128" s="76" t="s">
        <v>49</v>
      </c>
      <c r="C128" s="77"/>
      <c r="D128" s="76" t="s">
        <v>14</v>
      </c>
      <c r="E128" s="78"/>
      <c r="F128" s="77"/>
      <c r="G128" s="79" t="s">
        <v>15</v>
      </c>
      <c r="H128" s="79"/>
      <c r="I128" s="80"/>
    </row>
    <row r="129" spans="1:9" ht="22.35" customHeight="1" thickBot="1" x14ac:dyDescent="0.35">
      <c r="A129" s="36"/>
      <c r="B129" s="72"/>
      <c r="C129" s="73"/>
      <c r="D129" s="72"/>
      <c r="E129" s="74"/>
      <c r="F129" s="73"/>
      <c r="G129" s="74"/>
      <c r="H129" s="74"/>
      <c r="I129" s="73"/>
    </row>
    <row r="130" spans="1:9" ht="28.15" customHeight="1" thickBot="1" x14ac:dyDescent="0.35"/>
    <row r="131" spans="1:9" ht="24" customHeight="1" x14ac:dyDescent="0.3">
      <c r="A131" s="101" t="s">
        <v>54</v>
      </c>
      <c r="B131" s="102"/>
      <c r="C131" s="102"/>
      <c r="D131" s="102"/>
      <c r="E131" s="102"/>
      <c r="F131" s="102"/>
      <c r="G131" s="102"/>
      <c r="H131" s="102"/>
      <c r="I131" s="110"/>
    </row>
    <row r="132" spans="1:9" x14ac:dyDescent="0.3">
      <c r="A132" s="29"/>
      <c r="B132" s="30"/>
      <c r="C132" s="30"/>
      <c r="D132" s="30"/>
      <c r="E132" s="30"/>
      <c r="F132" s="31"/>
      <c r="G132" s="99" t="s">
        <v>9</v>
      </c>
      <c r="H132" s="99"/>
      <c r="I132" s="100"/>
    </row>
    <row r="133" spans="1:9" ht="30.75" thickBot="1" x14ac:dyDescent="0.35">
      <c r="A133" s="35" t="s">
        <v>48</v>
      </c>
      <c r="B133" s="95" t="s">
        <v>6</v>
      </c>
      <c r="C133" s="95"/>
      <c r="D133" s="95" t="s">
        <v>7</v>
      </c>
      <c r="E133" s="95"/>
      <c r="F133" s="96"/>
      <c r="G133" s="23" t="s">
        <v>4</v>
      </c>
      <c r="H133" s="24" t="s">
        <v>5</v>
      </c>
      <c r="I133" s="25" t="s">
        <v>8</v>
      </c>
    </row>
    <row r="134" spans="1:9" ht="22.35" customHeight="1" x14ac:dyDescent="0.3">
      <c r="A134" s="37">
        <v>1</v>
      </c>
      <c r="B134" s="97"/>
      <c r="C134" s="97"/>
      <c r="D134" s="97"/>
      <c r="E134" s="97"/>
      <c r="F134" s="98"/>
      <c r="G134" s="17"/>
      <c r="H134" s="18"/>
      <c r="I134" s="19"/>
    </row>
    <row r="135" spans="1:9" ht="22.35" customHeight="1" x14ac:dyDescent="0.3">
      <c r="A135" s="38">
        <v>2</v>
      </c>
      <c r="B135" s="93"/>
      <c r="C135" s="93"/>
      <c r="D135" s="93"/>
      <c r="E135" s="93"/>
      <c r="F135" s="94"/>
      <c r="G135" s="20"/>
      <c r="H135" s="21"/>
      <c r="I135" s="22"/>
    </row>
    <row r="136" spans="1:9" ht="22.35" customHeight="1" x14ac:dyDescent="0.3">
      <c r="A136" s="38">
        <v>3</v>
      </c>
      <c r="B136" s="92"/>
      <c r="C136" s="92"/>
      <c r="D136" s="93"/>
      <c r="E136" s="93"/>
      <c r="F136" s="94"/>
      <c r="G136" s="20"/>
      <c r="H136" s="21"/>
      <c r="I136" s="22"/>
    </row>
    <row r="137" spans="1:9" ht="22.35" customHeight="1" x14ac:dyDescent="0.3">
      <c r="A137" s="38">
        <v>4</v>
      </c>
      <c r="B137" s="93"/>
      <c r="C137" s="93"/>
      <c r="D137" s="93"/>
      <c r="E137" s="93"/>
      <c r="F137" s="94"/>
      <c r="G137" s="20"/>
      <c r="H137" s="21"/>
      <c r="I137" s="22"/>
    </row>
    <row r="138" spans="1:9" ht="22.35" customHeight="1" x14ac:dyDescent="0.3">
      <c r="A138" s="38">
        <v>5</v>
      </c>
      <c r="B138" s="93"/>
      <c r="C138" s="93"/>
      <c r="D138" s="93"/>
      <c r="E138" s="93"/>
      <c r="F138" s="94"/>
      <c r="G138" s="20"/>
      <c r="H138" s="21"/>
      <c r="I138" s="22"/>
    </row>
    <row r="139" spans="1:9" ht="22.35" customHeight="1" thickBot="1" x14ac:dyDescent="0.35">
      <c r="A139" s="39">
        <v>6</v>
      </c>
      <c r="B139" s="84"/>
      <c r="C139" s="84"/>
      <c r="D139" s="84"/>
      <c r="E139" s="84"/>
      <c r="F139" s="85"/>
      <c r="G139" s="32"/>
      <c r="H139" s="33"/>
      <c r="I139" s="34"/>
    </row>
    <row r="140" spans="1:9" ht="17.25" thickBot="1" x14ac:dyDescent="0.35"/>
    <row r="141" spans="1:9" ht="17.25" thickBot="1" x14ac:dyDescent="0.35">
      <c r="A141" s="86" t="s">
        <v>10</v>
      </c>
      <c r="B141" s="87"/>
      <c r="C141" s="87"/>
      <c r="D141" s="87"/>
      <c r="E141" s="87"/>
      <c r="F141" s="87"/>
      <c r="G141" s="87"/>
      <c r="H141" s="87"/>
      <c r="I141" s="88"/>
    </row>
    <row r="142" spans="1:9" ht="22.35" customHeight="1" x14ac:dyDescent="0.3">
      <c r="A142" s="89" t="s">
        <v>6</v>
      </c>
      <c r="B142" s="90"/>
      <c r="C142" s="91"/>
      <c r="D142" s="89" t="s">
        <v>7</v>
      </c>
      <c r="E142" s="90"/>
      <c r="F142" s="90"/>
      <c r="G142" s="90"/>
      <c r="H142" s="90"/>
      <c r="I142" s="91"/>
    </row>
    <row r="143" spans="1:9" ht="22.35" customHeight="1" thickBot="1" x14ac:dyDescent="0.35">
      <c r="A143" s="81" t="e">
        <f>INDEX(B134:B139,MATCH(MAX(G134:G139),G134:G139,0))</f>
        <v>#N/A</v>
      </c>
      <c r="B143" s="82"/>
      <c r="C143" s="83"/>
      <c r="D143" s="81" t="e">
        <f>INDEX(D134:D139,MATCH(MAX(G134:G139),G134:G139,0))</f>
        <v>#N/A</v>
      </c>
      <c r="E143" s="82"/>
      <c r="F143" s="82"/>
      <c r="G143" s="82"/>
      <c r="H143" s="82"/>
      <c r="I143" s="83"/>
    </row>
    <row r="144" spans="1:9" ht="22.35" customHeight="1" x14ac:dyDescent="0.3">
      <c r="A144" s="76" t="s">
        <v>11</v>
      </c>
      <c r="B144" s="78"/>
      <c r="C144" s="77"/>
      <c r="D144" s="76" t="s">
        <v>12</v>
      </c>
      <c r="E144" s="78"/>
      <c r="F144" s="77"/>
      <c r="G144" s="76" t="s">
        <v>13</v>
      </c>
      <c r="H144" s="78"/>
      <c r="I144" s="77"/>
    </row>
    <row r="145" spans="1:9" ht="22.35" customHeight="1" thickBot="1" x14ac:dyDescent="0.35">
      <c r="A145" s="72"/>
      <c r="B145" s="74"/>
      <c r="C145" s="73"/>
      <c r="D145" s="72"/>
      <c r="E145" s="74"/>
      <c r="F145" s="73"/>
      <c r="G145" s="72"/>
      <c r="H145" s="74"/>
      <c r="I145" s="73"/>
    </row>
    <row r="146" spans="1:9" ht="22.35" customHeight="1" x14ac:dyDescent="0.3">
      <c r="A146" s="27" t="s">
        <v>39</v>
      </c>
      <c r="B146" s="76" t="s">
        <v>49</v>
      </c>
      <c r="C146" s="77"/>
      <c r="D146" s="76" t="s">
        <v>14</v>
      </c>
      <c r="E146" s="78"/>
      <c r="F146" s="77"/>
      <c r="G146" s="79" t="s">
        <v>15</v>
      </c>
      <c r="H146" s="79"/>
      <c r="I146" s="80"/>
    </row>
    <row r="147" spans="1:9" ht="22.35" customHeight="1" thickBot="1" x14ac:dyDescent="0.35">
      <c r="A147" s="36"/>
      <c r="B147" s="72"/>
      <c r="C147" s="73"/>
      <c r="D147" s="72"/>
      <c r="E147" s="74"/>
      <c r="F147" s="73"/>
      <c r="G147" s="74"/>
      <c r="H147" s="74"/>
      <c r="I147" s="73"/>
    </row>
    <row r="148" spans="1:9" ht="28.15" customHeight="1" thickBot="1" x14ac:dyDescent="0.35"/>
    <row r="149" spans="1:9" ht="24" customHeight="1" x14ac:dyDescent="0.3">
      <c r="A149" s="101" t="s">
        <v>65</v>
      </c>
      <c r="B149" s="102"/>
      <c r="C149" s="102"/>
      <c r="D149" s="102"/>
      <c r="E149" s="102"/>
      <c r="F149" s="102"/>
      <c r="G149" s="102"/>
      <c r="H149" s="102"/>
      <c r="I149" s="110"/>
    </row>
    <row r="150" spans="1:9" x14ac:dyDescent="0.3">
      <c r="A150" s="29"/>
      <c r="B150" s="30"/>
      <c r="C150" s="30"/>
      <c r="D150" s="30"/>
      <c r="E150" s="30"/>
      <c r="F150" s="31"/>
      <c r="G150" s="99" t="s">
        <v>9</v>
      </c>
      <c r="H150" s="99"/>
      <c r="I150" s="100"/>
    </row>
    <row r="151" spans="1:9" ht="30.75" thickBot="1" x14ac:dyDescent="0.35">
      <c r="A151" s="35" t="s">
        <v>48</v>
      </c>
      <c r="B151" s="95" t="s">
        <v>6</v>
      </c>
      <c r="C151" s="95"/>
      <c r="D151" s="95" t="s">
        <v>7</v>
      </c>
      <c r="E151" s="95"/>
      <c r="F151" s="96"/>
      <c r="G151" s="23" t="s">
        <v>4</v>
      </c>
      <c r="H151" s="24" t="s">
        <v>5</v>
      </c>
      <c r="I151" s="25" t="s">
        <v>8</v>
      </c>
    </row>
    <row r="152" spans="1:9" ht="22.35" customHeight="1" x14ac:dyDescent="0.3">
      <c r="A152" s="37">
        <v>1</v>
      </c>
      <c r="B152" s="97"/>
      <c r="C152" s="97"/>
      <c r="D152" s="97"/>
      <c r="E152" s="97"/>
      <c r="F152" s="98"/>
      <c r="G152" s="17"/>
      <c r="H152" s="18"/>
      <c r="I152" s="19"/>
    </row>
    <row r="153" spans="1:9" ht="22.35" customHeight="1" x14ac:dyDescent="0.3">
      <c r="A153" s="38">
        <v>2</v>
      </c>
      <c r="B153" s="93"/>
      <c r="C153" s="93"/>
      <c r="D153" s="93"/>
      <c r="E153" s="93"/>
      <c r="F153" s="94"/>
      <c r="G153" s="20"/>
      <c r="H153" s="21"/>
      <c r="I153" s="22"/>
    </row>
    <row r="154" spans="1:9" ht="22.35" customHeight="1" x14ac:dyDescent="0.3">
      <c r="A154" s="38">
        <v>3</v>
      </c>
      <c r="B154" s="92"/>
      <c r="C154" s="92"/>
      <c r="D154" s="93"/>
      <c r="E154" s="93"/>
      <c r="F154" s="94"/>
      <c r="G154" s="20"/>
      <c r="H154" s="21"/>
      <c r="I154" s="22"/>
    </row>
    <row r="155" spans="1:9" ht="22.35" customHeight="1" x14ac:dyDescent="0.3">
      <c r="A155" s="38">
        <v>4</v>
      </c>
      <c r="B155" s="93"/>
      <c r="C155" s="93"/>
      <c r="D155" s="93"/>
      <c r="E155" s="93"/>
      <c r="F155" s="94"/>
      <c r="G155" s="20"/>
      <c r="H155" s="21"/>
      <c r="I155" s="22"/>
    </row>
    <row r="156" spans="1:9" ht="22.35" customHeight="1" x14ac:dyDescent="0.3">
      <c r="A156" s="38">
        <v>5</v>
      </c>
      <c r="B156" s="93"/>
      <c r="C156" s="93"/>
      <c r="D156" s="93"/>
      <c r="E156" s="93"/>
      <c r="F156" s="94"/>
      <c r="G156" s="20"/>
      <c r="H156" s="21"/>
      <c r="I156" s="22"/>
    </row>
    <row r="157" spans="1:9" ht="22.35" customHeight="1" thickBot="1" x14ac:dyDescent="0.35">
      <c r="A157" s="39">
        <v>6</v>
      </c>
      <c r="B157" s="84"/>
      <c r="C157" s="84"/>
      <c r="D157" s="84"/>
      <c r="E157" s="84"/>
      <c r="F157" s="85"/>
      <c r="G157" s="32"/>
      <c r="H157" s="33"/>
      <c r="I157" s="34"/>
    </row>
    <row r="158" spans="1:9" ht="17.25" thickBot="1" x14ac:dyDescent="0.35"/>
    <row r="159" spans="1:9" ht="17.25" thickBot="1" x14ac:dyDescent="0.35">
      <c r="A159" s="86" t="s">
        <v>10</v>
      </c>
      <c r="B159" s="87"/>
      <c r="C159" s="87"/>
      <c r="D159" s="87"/>
      <c r="E159" s="87"/>
      <c r="F159" s="87"/>
      <c r="G159" s="87"/>
      <c r="H159" s="87"/>
      <c r="I159" s="88"/>
    </row>
    <row r="160" spans="1:9" ht="22.35" customHeight="1" x14ac:dyDescent="0.3">
      <c r="A160" s="89" t="s">
        <v>6</v>
      </c>
      <c r="B160" s="90"/>
      <c r="C160" s="91"/>
      <c r="D160" s="89" t="s">
        <v>7</v>
      </c>
      <c r="E160" s="90"/>
      <c r="F160" s="90"/>
      <c r="G160" s="90"/>
      <c r="H160" s="90"/>
      <c r="I160" s="91"/>
    </row>
    <row r="161" spans="1:9" ht="22.35" customHeight="1" thickBot="1" x14ac:dyDescent="0.35">
      <c r="A161" s="81" t="e">
        <f>INDEX(B152:B157,MATCH(MAX(G152:G157),G152:G157,0))</f>
        <v>#N/A</v>
      </c>
      <c r="B161" s="82"/>
      <c r="C161" s="83"/>
      <c r="D161" s="81" t="e">
        <f>INDEX(D152:D157,MATCH(MAX(G152:G157),G152:G157,0))</f>
        <v>#N/A</v>
      </c>
      <c r="E161" s="82"/>
      <c r="F161" s="82"/>
      <c r="G161" s="82"/>
      <c r="H161" s="82"/>
      <c r="I161" s="83"/>
    </row>
    <row r="162" spans="1:9" ht="22.35" customHeight="1" x14ac:dyDescent="0.3">
      <c r="A162" s="76" t="s">
        <v>11</v>
      </c>
      <c r="B162" s="78"/>
      <c r="C162" s="77"/>
      <c r="D162" s="76" t="s">
        <v>12</v>
      </c>
      <c r="E162" s="78"/>
      <c r="F162" s="77"/>
      <c r="G162" s="76" t="s">
        <v>13</v>
      </c>
      <c r="H162" s="78"/>
      <c r="I162" s="77"/>
    </row>
    <row r="163" spans="1:9" ht="22.35" customHeight="1" thickBot="1" x14ac:dyDescent="0.35">
      <c r="A163" s="72"/>
      <c r="B163" s="74"/>
      <c r="C163" s="73"/>
      <c r="D163" s="72"/>
      <c r="E163" s="74"/>
      <c r="F163" s="73"/>
      <c r="G163" s="72"/>
      <c r="H163" s="74"/>
      <c r="I163" s="73"/>
    </row>
    <row r="164" spans="1:9" ht="22.35" customHeight="1" x14ac:dyDescent="0.3">
      <c r="A164" s="27" t="s">
        <v>39</v>
      </c>
      <c r="B164" s="76" t="s">
        <v>49</v>
      </c>
      <c r="C164" s="77"/>
      <c r="D164" s="76" t="s">
        <v>14</v>
      </c>
      <c r="E164" s="78"/>
      <c r="F164" s="77"/>
      <c r="G164" s="79" t="s">
        <v>15</v>
      </c>
      <c r="H164" s="79"/>
      <c r="I164" s="80"/>
    </row>
    <row r="165" spans="1:9" ht="22.35" customHeight="1" thickBot="1" x14ac:dyDescent="0.35">
      <c r="A165" s="36"/>
      <c r="B165" s="72"/>
      <c r="C165" s="73"/>
      <c r="D165" s="72"/>
      <c r="E165" s="74"/>
      <c r="F165" s="73"/>
      <c r="G165" s="74"/>
      <c r="H165" s="74"/>
      <c r="I165" s="73"/>
    </row>
    <row r="166" spans="1:9" ht="28.15" customHeight="1" thickBot="1" x14ac:dyDescent="0.35"/>
    <row r="167" spans="1:9" ht="24" customHeight="1" x14ac:dyDescent="0.3">
      <c r="A167" s="101" t="s">
        <v>55</v>
      </c>
      <c r="B167" s="102"/>
      <c r="C167" s="102"/>
      <c r="D167" s="102"/>
      <c r="E167" s="102"/>
      <c r="F167" s="102"/>
      <c r="G167" s="102"/>
      <c r="H167" s="3"/>
      <c r="I167" s="4"/>
    </row>
    <row r="168" spans="1:9" x14ac:dyDescent="0.3">
      <c r="A168" s="29"/>
      <c r="B168" s="30"/>
      <c r="C168" s="30"/>
      <c r="D168" s="30"/>
      <c r="E168" s="30"/>
      <c r="F168" s="31"/>
      <c r="G168" s="99" t="s">
        <v>9</v>
      </c>
      <c r="H168" s="99"/>
      <c r="I168" s="100"/>
    </row>
    <row r="169" spans="1:9" ht="30.75" thickBot="1" x14ac:dyDescent="0.35">
      <c r="A169" s="35" t="s">
        <v>48</v>
      </c>
      <c r="B169" s="95" t="s">
        <v>6</v>
      </c>
      <c r="C169" s="95"/>
      <c r="D169" s="95" t="s">
        <v>7</v>
      </c>
      <c r="E169" s="95"/>
      <c r="F169" s="96"/>
      <c r="G169" s="23" t="s">
        <v>4</v>
      </c>
      <c r="H169" s="24" t="s">
        <v>5</v>
      </c>
      <c r="I169" s="25" t="s">
        <v>8</v>
      </c>
    </row>
    <row r="170" spans="1:9" ht="22.35" customHeight="1" x14ac:dyDescent="0.3">
      <c r="A170" s="37">
        <v>1</v>
      </c>
      <c r="B170" s="97"/>
      <c r="C170" s="97"/>
      <c r="D170" s="97"/>
      <c r="E170" s="97"/>
      <c r="F170" s="98"/>
      <c r="G170" s="17"/>
      <c r="H170" s="18"/>
      <c r="I170" s="19"/>
    </row>
    <row r="171" spans="1:9" ht="22.35" customHeight="1" x14ac:dyDescent="0.3">
      <c r="A171" s="38">
        <v>2</v>
      </c>
      <c r="B171" s="93"/>
      <c r="C171" s="93"/>
      <c r="D171" s="93"/>
      <c r="E171" s="93"/>
      <c r="F171" s="94"/>
      <c r="G171" s="20"/>
      <c r="H171" s="21"/>
      <c r="I171" s="22"/>
    </row>
    <row r="172" spans="1:9" ht="22.35" customHeight="1" x14ac:dyDescent="0.3">
      <c r="A172" s="38">
        <v>3</v>
      </c>
      <c r="B172" s="92"/>
      <c r="C172" s="92"/>
      <c r="D172" s="93"/>
      <c r="E172" s="93"/>
      <c r="F172" s="94"/>
      <c r="G172" s="20"/>
      <c r="H172" s="21"/>
      <c r="I172" s="22"/>
    </row>
    <row r="173" spans="1:9" ht="22.35" customHeight="1" x14ac:dyDescent="0.3">
      <c r="A173" s="38">
        <v>4</v>
      </c>
      <c r="B173" s="93"/>
      <c r="C173" s="93"/>
      <c r="D173" s="93"/>
      <c r="E173" s="93"/>
      <c r="F173" s="94"/>
      <c r="G173" s="20"/>
      <c r="H173" s="21"/>
      <c r="I173" s="22"/>
    </row>
    <row r="174" spans="1:9" ht="22.35" customHeight="1" x14ac:dyDescent="0.3">
      <c r="A174" s="38">
        <v>5</v>
      </c>
      <c r="B174" s="93"/>
      <c r="C174" s="93"/>
      <c r="D174" s="93"/>
      <c r="E174" s="93"/>
      <c r="F174" s="94"/>
      <c r="G174" s="20"/>
      <c r="H174" s="21"/>
      <c r="I174" s="22"/>
    </row>
    <row r="175" spans="1:9" ht="22.35" customHeight="1" thickBot="1" x14ac:dyDescent="0.35">
      <c r="A175" s="39">
        <v>6</v>
      </c>
      <c r="B175" s="84"/>
      <c r="C175" s="84"/>
      <c r="D175" s="84"/>
      <c r="E175" s="84"/>
      <c r="F175" s="85"/>
      <c r="G175" s="32"/>
      <c r="H175" s="33"/>
      <c r="I175" s="34"/>
    </row>
    <row r="176" spans="1:9" ht="17.25" thickBot="1" x14ac:dyDescent="0.35"/>
    <row r="177" spans="1:9" ht="17.25" thickBot="1" x14ac:dyDescent="0.35">
      <c r="A177" s="86" t="s">
        <v>10</v>
      </c>
      <c r="B177" s="87"/>
      <c r="C177" s="87"/>
      <c r="D177" s="87"/>
      <c r="E177" s="87"/>
      <c r="F177" s="87"/>
      <c r="G177" s="87"/>
      <c r="H177" s="87"/>
      <c r="I177" s="88"/>
    </row>
    <row r="178" spans="1:9" ht="22.35" customHeight="1" x14ac:dyDescent="0.3">
      <c r="A178" s="89" t="s">
        <v>6</v>
      </c>
      <c r="B178" s="90"/>
      <c r="C178" s="91"/>
      <c r="D178" s="89" t="s">
        <v>7</v>
      </c>
      <c r="E178" s="90"/>
      <c r="F178" s="90"/>
      <c r="G178" s="90"/>
      <c r="H178" s="90"/>
      <c r="I178" s="91"/>
    </row>
    <row r="179" spans="1:9" ht="22.35" customHeight="1" thickBot="1" x14ac:dyDescent="0.35">
      <c r="A179" s="81" t="e">
        <f>INDEX(B170:B175,MATCH(MAX(G170:G175),G170:G175,0))</f>
        <v>#N/A</v>
      </c>
      <c r="B179" s="82"/>
      <c r="C179" s="83"/>
      <c r="D179" s="81" t="e">
        <f>INDEX(D170:D175,MATCH(MAX(G170:G175),G170:G175,0))</f>
        <v>#N/A</v>
      </c>
      <c r="E179" s="82"/>
      <c r="F179" s="82"/>
      <c r="G179" s="82"/>
      <c r="H179" s="82"/>
      <c r="I179" s="83"/>
    </row>
    <row r="180" spans="1:9" ht="22.35" customHeight="1" x14ac:dyDescent="0.3">
      <c r="A180" s="76" t="s">
        <v>11</v>
      </c>
      <c r="B180" s="78"/>
      <c r="C180" s="77"/>
      <c r="D180" s="76" t="s">
        <v>12</v>
      </c>
      <c r="E180" s="78"/>
      <c r="F180" s="77"/>
      <c r="G180" s="76" t="s">
        <v>13</v>
      </c>
      <c r="H180" s="78"/>
      <c r="I180" s="77"/>
    </row>
    <row r="181" spans="1:9" ht="22.35" customHeight="1" thickBot="1" x14ac:dyDescent="0.35">
      <c r="A181" s="72"/>
      <c r="B181" s="74"/>
      <c r="C181" s="73"/>
      <c r="D181" s="72"/>
      <c r="E181" s="74"/>
      <c r="F181" s="73"/>
      <c r="G181" s="72"/>
      <c r="H181" s="74"/>
      <c r="I181" s="73"/>
    </row>
    <row r="182" spans="1:9" ht="22.35" customHeight="1" x14ac:dyDescent="0.3">
      <c r="A182" s="27" t="s">
        <v>39</v>
      </c>
      <c r="B182" s="76" t="s">
        <v>49</v>
      </c>
      <c r="C182" s="77"/>
      <c r="D182" s="76" t="s">
        <v>14</v>
      </c>
      <c r="E182" s="78"/>
      <c r="F182" s="77"/>
      <c r="G182" s="79" t="s">
        <v>15</v>
      </c>
      <c r="H182" s="79"/>
      <c r="I182" s="80"/>
    </row>
    <row r="183" spans="1:9" ht="22.35" customHeight="1" thickBot="1" x14ac:dyDescent="0.35">
      <c r="A183" s="36"/>
      <c r="B183" s="72"/>
      <c r="C183" s="73"/>
      <c r="D183" s="72"/>
      <c r="E183" s="74"/>
      <c r="F183" s="73"/>
      <c r="G183" s="74"/>
      <c r="H183" s="74"/>
      <c r="I183" s="73"/>
    </row>
    <row r="184" spans="1:9" ht="28.15" customHeight="1" thickBot="1" x14ac:dyDescent="0.35"/>
    <row r="185" spans="1:9" ht="24" customHeight="1" x14ac:dyDescent="0.3">
      <c r="A185" s="101" t="s">
        <v>56</v>
      </c>
      <c r="B185" s="102"/>
      <c r="C185" s="102"/>
      <c r="D185" s="102"/>
      <c r="E185" s="102"/>
      <c r="F185" s="102"/>
      <c r="G185" s="102"/>
      <c r="H185" s="3"/>
      <c r="I185" s="4"/>
    </row>
    <row r="186" spans="1:9" x14ac:dyDescent="0.3">
      <c r="A186" s="29"/>
      <c r="B186" s="30"/>
      <c r="C186" s="30"/>
      <c r="D186" s="30"/>
      <c r="E186" s="30"/>
      <c r="F186" s="31"/>
      <c r="G186" s="99" t="s">
        <v>9</v>
      </c>
      <c r="H186" s="99"/>
      <c r="I186" s="100"/>
    </row>
    <row r="187" spans="1:9" ht="30.75" thickBot="1" x14ac:dyDescent="0.35">
      <c r="A187" s="35" t="s">
        <v>48</v>
      </c>
      <c r="B187" s="95" t="s">
        <v>6</v>
      </c>
      <c r="C187" s="95"/>
      <c r="D187" s="95" t="s">
        <v>7</v>
      </c>
      <c r="E187" s="95"/>
      <c r="F187" s="96"/>
      <c r="G187" s="23" t="s">
        <v>4</v>
      </c>
      <c r="H187" s="24" t="s">
        <v>5</v>
      </c>
      <c r="I187" s="25" t="s">
        <v>8</v>
      </c>
    </row>
    <row r="188" spans="1:9" ht="22.35" customHeight="1" x14ac:dyDescent="0.3">
      <c r="A188" s="37">
        <v>1</v>
      </c>
      <c r="B188" s="97"/>
      <c r="C188" s="97"/>
      <c r="D188" s="97"/>
      <c r="E188" s="97"/>
      <c r="F188" s="98"/>
      <c r="G188" s="17"/>
      <c r="H188" s="18"/>
      <c r="I188" s="19"/>
    </row>
    <row r="189" spans="1:9" ht="22.35" customHeight="1" x14ac:dyDescent="0.3">
      <c r="A189" s="38">
        <v>2</v>
      </c>
      <c r="B189" s="93"/>
      <c r="C189" s="93"/>
      <c r="D189" s="93"/>
      <c r="E189" s="93"/>
      <c r="F189" s="94"/>
      <c r="G189" s="20"/>
      <c r="H189" s="21"/>
      <c r="I189" s="22"/>
    </row>
    <row r="190" spans="1:9" ht="22.35" customHeight="1" x14ac:dyDescent="0.3">
      <c r="A190" s="38">
        <v>3</v>
      </c>
      <c r="B190" s="92"/>
      <c r="C190" s="92"/>
      <c r="D190" s="93"/>
      <c r="E190" s="93"/>
      <c r="F190" s="94"/>
      <c r="G190" s="20"/>
      <c r="H190" s="21"/>
      <c r="I190" s="22"/>
    </row>
    <row r="191" spans="1:9" ht="22.35" customHeight="1" x14ac:dyDescent="0.3">
      <c r="A191" s="38">
        <v>4</v>
      </c>
      <c r="B191" s="93"/>
      <c r="C191" s="93"/>
      <c r="D191" s="93"/>
      <c r="E191" s="93"/>
      <c r="F191" s="94"/>
      <c r="G191" s="20"/>
      <c r="H191" s="21"/>
      <c r="I191" s="22"/>
    </row>
    <row r="192" spans="1:9" ht="22.35" customHeight="1" x14ac:dyDescent="0.3">
      <c r="A192" s="38">
        <v>5</v>
      </c>
      <c r="B192" s="93"/>
      <c r="C192" s="93"/>
      <c r="D192" s="93"/>
      <c r="E192" s="93"/>
      <c r="F192" s="94"/>
      <c r="G192" s="20"/>
      <c r="H192" s="21"/>
      <c r="I192" s="22"/>
    </row>
    <row r="193" spans="1:9" ht="22.35" customHeight="1" thickBot="1" x14ac:dyDescent="0.35">
      <c r="A193" s="39">
        <v>6</v>
      </c>
      <c r="B193" s="84"/>
      <c r="C193" s="84"/>
      <c r="D193" s="84"/>
      <c r="E193" s="84"/>
      <c r="F193" s="85"/>
      <c r="G193" s="32"/>
      <c r="H193" s="33"/>
      <c r="I193" s="34"/>
    </row>
    <row r="194" spans="1:9" ht="17.25" thickBot="1" x14ac:dyDescent="0.35"/>
    <row r="195" spans="1:9" ht="17.25" thickBot="1" x14ac:dyDescent="0.35">
      <c r="A195" s="86" t="s">
        <v>10</v>
      </c>
      <c r="B195" s="87"/>
      <c r="C195" s="87"/>
      <c r="D195" s="87"/>
      <c r="E195" s="87"/>
      <c r="F195" s="87"/>
      <c r="G195" s="87"/>
      <c r="H195" s="87"/>
      <c r="I195" s="88"/>
    </row>
    <row r="196" spans="1:9" ht="22.35" customHeight="1" x14ac:dyDescent="0.3">
      <c r="A196" s="89" t="s">
        <v>6</v>
      </c>
      <c r="B196" s="90"/>
      <c r="C196" s="91"/>
      <c r="D196" s="89" t="s">
        <v>7</v>
      </c>
      <c r="E196" s="90"/>
      <c r="F196" s="90"/>
      <c r="G196" s="90"/>
      <c r="H196" s="90"/>
      <c r="I196" s="91"/>
    </row>
    <row r="197" spans="1:9" ht="22.35" customHeight="1" thickBot="1" x14ac:dyDescent="0.35">
      <c r="A197" s="81" t="e">
        <f>INDEX(B188:B193,MATCH(MAX(G188:G193),G188:G193,0))</f>
        <v>#N/A</v>
      </c>
      <c r="B197" s="82"/>
      <c r="C197" s="83"/>
      <c r="D197" s="81" t="e">
        <f>INDEX(D188:D193,MATCH(MAX(G188:G193),G188:G193,0))</f>
        <v>#N/A</v>
      </c>
      <c r="E197" s="82"/>
      <c r="F197" s="82"/>
      <c r="G197" s="82"/>
      <c r="H197" s="82"/>
      <c r="I197" s="83"/>
    </row>
    <row r="198" spans="1:9" ht="22.35" customHeight="1" x14ac:dyDescent="0.3">
      <c r="A198" s="76" t="s">
        <v>11</v>
      </c>
      <c r="B198" s="78"/>
      <c r="C198" s="77"/>
      <c r="D198" s="76" t="s">
        <v>12</v>
      </c>
      <c r="E198" s="78"/>
      <c r="F198" s="77"/>
      <c r="G198" s="76" t="s">
        <v>13</v>
      </c>
      <c r="H198" s="78"/>
      <c r="I198" s="77"/>
    </row>
    <row r="199" spans="1:9" ht="22.35" customHeight="1" thickBot="1" x14ac:dyDescent="0.35">
      <c r="A199" s="72"/>
      <c r="B199" s="74"/>
      <c r="C199" s="73"/>
      <c r="D199" s="72"/>
      <c r="E199" s="74"/>
      <c r="F199" s="73"/>
      <c r="G199" s="72"/>
      <c r="H199" s="74"/>
      <c r="I199" s="73"/>
    </row>
    <row r="200" spans="1:9" ht="22.35" customHeight="1" x14ac:dyDescent="0.3">
      <c r="A200" s="27" t="s">
        <v>39</v>
      </c>
      <c r="B200" s="76" t="s">
        <v>49</v>
      </c>
      <c r="C200" s="77"/>
      <c r="D200" s="76" t="s">
        <v>14</v>
      </c>
      <c r="E200" s="78"/>
      <c r="F200" s="77"/>
      <c r="G200" s="79" t="s">
        <v>15</v>
      </c>
      <c r="H200" s="79"/>
      <c r="I200" s="80"/>
    </row>
    <row r="201" spans="1:9" ht="22.35" customHeight="1" thickBot="1" x14ac:dyDescent="0.35">
      <c r="A201" s="36"/>
      <c r="B201" s="72"/>
      <c r="C201" s="73"/>
      <c r="D201" s="72"/>
      <c r="E201" s="74"/>
      <c r="F201" s="73"/>
      <c r="G201" s="74"/>
      <c r="H201" s="74"/>
      <c r="I201" s="73"/>
    </row>
    <row r="202" spans="1:9" ht="56.65" customHeight="1" x14ac:dyDescent="0.3"/>
    <row r="203" spans="1:9" x14ac:dyDescent="0.3">
      <c r="A203" s="55" t="s">
        <v>76</v>
      </c>
      <c r="B203" s="55"/>
      <c r="C203" s="55"/>
      <c r="D203" s="55"/>
      <c r="E203" s="55"/>
      <c r="F203" s="55"/>
      <c r="G203" s="55"/>
    </row>
    <row r="204" spans="1:9" ht="17.25" thickBot="1" x14ac:dyDescent="0.35"/>
    <row r="205" spans="1:9" ht="22.35" customHeight="1" x14ac:dyDescent="0.3">
      <c r="A205" s="101" t="s">
        <v>57</v>
      </c>
      <c r="B205" s="102"/>
      <c r="C205" s="102"/>
      <c r="D205" s="102"/>
      <c r="E205" s="102"/>
      <c r="F205" s="102"/>
      <c r="G205" s="102"/>
      <c r="H205" s="3"/>
      <c r="I205" s="4"/>
    </row>
    <row r="206" spans="1:9" x14ac:dyDescent="0.3">
      <c r="A206" s="29"/>
      <c r="B206" s="30"/>
      <c r="C206" s="30"/>
      <c r="D206" s="30"/>
      <c r="E206" s="30"/>
      <c r="F206" s="31"/>
      <c r="G206" s="99" t="s">
        <v>9</v>
      </c>
      <c r="H206" s="99"/>
      <c r="I206" s="100"/>
    </row>
    <row r="207" spans="1:9" ht="30.75" thickBot="1" x14ac:dyDescent="0.35">
      <c r="A207" s="35" t="s">
        <v>48</v>
      </c>
      <c r="B207" s="95" t="s">
        <v>6</v>
      </c>
      <c r="C207" s="95"/>
      <c r="D207" s="95" t="s">
        <v>7</v>
      </c>
      <c r="E207" s="95"/>
      <c r="F207" s="96"/>
      <c r="G207" s="23" t="s">
        <v>4</v>
      </c>
      <c r="H207" s="24" t="s">
        <v>5</v>
      </c>
      <c r="I207" s="25" t="s">
        <v>8</v>
      </c>
    </row>
    <row r="208" spans="1:9" ht="21" customHeight="1" x14ac:dyDescent="0.3">
      <c r="A208" s="37">
        <v>1</v>
      </c>
      <c r="B208" s="97"/>
      <c r="C208" s="97"/>
      <c r="D208" s="97"/>
      <c r="E208" s="97"/>
      <c r="F208" s="98"/>
      <c r="G208" s="17"/>
      <c r="H208" s="18"/>
      <c r="I208" s="19"/>
    </row>
    <row r="209" spans="1:9" ht="21" customHeight="1" x14ac:dyDescent="0.3">
      <c r="A209" s="38">
        <v>2</v>
      </c>
      <c r="B209" s="93"/>
      <c r="C209" s="93"/>
      <c r="D209" s="93"/>
      <c r="E209" s="93"/>
      <c r="F209" s="94"/>
      <c r="G209" s="20"/>
      <c r="H209" s="21"/>
      <c r="I209" s="22"/>
    </row>
    <row r="210" spans="1:9" ht="21" customHeight="1" x14ac:dyDescent="0.3">
      <c r="A210" s="38">
        <v>3</v>
      </c>
      <c r="B210" s="92"/>
      <c r="C210" s="92"/>
      <c r="D210" s="93"/>
      <c r="E210" s="93"/>
      <c r="F210" s="94"/>
      <c r="G210" s="20"/>
      <c r="H210" s="21"/>
      <c r="I210" s="22"/>
    </row>
    <row r="211" spans="1:9" ht="21" customHeight="1" x14ac:dyDescent="0.3">
      <c r="A211" s="38">
        <v>4</v>
      </c>
      <c r="B211" s="93"/>
      <c r="C211" s="93"/>
      <c r="D211" s="93"/>
      <c r="E211" s="93"/>
      <c r="F211" s="94"/>
      <c r="G211" s="20"/>
      <c r="H211" s="21"/>
      <c r="I211" s="22"/>
    </row>
    <row r="212" spans="1:9" ht="21" customHeight="1" x14ac:dyDescent="0.3">
      <c r="A212" s="38">
        <v>5</v>
      </c>
      <c r="B212" s="93"/>
      <c r="C212" s="93"/>
      <c r="D212" s="93"/>
      <c r="E212" s="93"/>
      <c r="F212" s="94"/>
      <c r="G212" s="20"/>
      <c r="H212" s="21"/>
      <c r="I212" s="22"/>
    </row>
    <row r="213" spans="1:9" ht="21" customHeight="1" thickBot="1" x14ac:dyDescent="0.35">
      <c r="A213" s="39">
        <v>6</v>
      </c>
      <c r="B213" s="84"/>
      <c r="C213" s="84"/>
      <c r="D213" s="84"/>
      <c r="E213" s="84"/>
      <c r="F213" s="85"/>
      <c r="G213" s="32"/>
      <c r="H213" s="33"/>
      <c r="I213" s="34"/>
    </row>
    <row r="214" spans="1:9" ht="17.25" thickBot="1" x14ac:dyDescent="0.35"/>
    <row r="215" spans="1:9" ht="17.25" thickBot="1" x14ac:dyDescent="0.35">
      <c r="A215" s="86" t="s">
        <v>10</v>
      </c>
      <c r="B215" s="87"/>
      <c r="C215" s="87"/>
      <c r="D215" s="87"/>
      <c r="E215" s="87"/>
      <c r="F215" s="87"/>
      <c r="G215" s="87"/>
      <c r="H215" s="87"/>
      <c r="I215" s="88"/>
    </row>
    <row r="216" spans="1:9" ht="21" customHeight="1" x14ac:dyDescent="0.3">
      <c r="A216" s="89" t="s">
        <v>6</v>
      </c>
      <c r="B216" s="90"/>
      <c r="C216" s="91"/>
      <c r="D216" s="89" t="s">
        <v>7</v>
      </c>
      <c r="E216" s="90"/>
      <c r="F216" s="90"/>
      <c r="G216" s="90"/>
      <c r="H216" s="90"/>
      <c r="I216" s="91"/>
    </row>
    <row r="217" spans="1:9" ht="21" customHeight="1" thickBot="1" x14ac:dyDescent="0.35">
      <c r="A217" s="81" t="e">
        <f>INDEX(B208:B213,MATCH(MAX(G208:G213),G208:G213,0))</f>
        <v>#N/A</v>
      </c>
      <c r="B217" s="82"/>
      <c r="C217" s="83"/>
      <c r="D217" s="81" t="e">
        <f>INDEX(D208:D213,MATCH(MAX(G208:G213),G208:G213,0))</f>
        <v>#N/A</v>
      </c>
      <c r="E217" s="82"/>
      <c r="F217" s="82"/>
      <c r="G217" s="82"/>
      <c r="H217" s="82"/>
      <c r="I217" s="83"/>
    </row>
    <row r="218" spans="1:9" ht="21" customHeight="1" x14ac:dyDescent="0.3">
      <c r="A218" s="76" t="s">
        <v>11</v>
      </c>
      <c r="B218" s="78"/>
      <c r="C218" s="77"/>
      <c r="D218" s="76" t="s">
        <v>12</v>
      </c>
      <c r="E218" s="78"/>
      <c r="F218" s="77"/>
      <c r="G218" s="76" t="s">
        <v>13</v>
      </c>
      <c r="H218" s="78"/>
      <c r="I218" s="77"/>
    </row>
    <row r="219" spans="1:9" ht="21" customHeight="1" thickBot="1" x14ac:dyDescent="0.35">
      <c r="A219" s="72"/>
      <c r="B219" s="74"/>
      <c r="C219" s="73"/>
      <c r="D219" s="72"/>
      <c r="E219" s="74"/>
      <c r="F219" s="73"/>
      <c r="G219" s="72"/>
      <c r="H219" s="74"/>
      <c r="I219" s="73"/>
    </row>
    <row r="220" spans="1:9" ht="21" customHeight="1" x14ac:dyDescent="0.3">
      <c r="A220" s="27" t="s">
        <v>39</v>
      </c>
      <c r="B220" s="76" t="s">
        <v>49</v>
      </c>
      <c r="C220" s="77"/>
      <c r="D220" s="76" t="s">
        <v>14</v>
      </c>
      <c r="E220" s="78"/>
      <c r="F220" s="77"/>
      <c r="G220" s="79" t="s">
        <v>15</v>
      </c>
      <c r="H220" s="79"/>
      <c r="I220" s="80"/>
    </row>
    <row r="221" spans="1:9" ht="21" customHeight="1" thickBot="1" x14ac:dyDescent="0.35">
      <c r="A221" s="36"/>
      <c r="B221" s="72"/>
      <c r="C221" s="73"/>
      <c r="D221" s="72"/>
      <c r="E221" s="74"/>
      <c r="F221" s="73"/>
      <c r="G221" s="74"/>
      <c r="H221" s="74"/>
      <c r="I221" s="73"/>
    </row>
    <row r="222" spans="1:9" ht="17.25" thickBot="1" x14ac:dyDescent="0.35"/>
    <row r="223" spans="1:9" x14ac:dyDescent="0.3">
      <c r="A223" s="101" t="s">
        <v>66</v>
      </c>
      <c r="B223" s="102"/>
      <c r="C223" s="102"/>
      <c r="D223" s="102"/>
      <c r="E223" s="102"/>
      <c r="F223" s="102"/>
      <c r="G223" s="102"/>
      <c r="H223" s="3"/>
      <c r="I223" s="4"/>
    </row>
    <row r="224" spans="1:9" x14ac:dyDescent="0.3">
      <c r="A224" s="29"/>
      <c r="B224" s="30"/>
      <c r="C224" s="30"/>
      <c r="D224" s="30"/>
      <c r="E224" s="30"/>
      <c r="F224" s="31"/>
      <c r="G224" s="99" t="s">
        <v>9</v>
      </c>
      <c r="H224" s="99"/>
      <c r="I224" s="100"/>
    </row>
    <row r="225" spans="1:9" ht="30.75" thickBot="1" x14ac:dyDescent="0.35">
      <c r="A225" s="35" t="s">
        <v>48</v>
      </c>
      <c r="B225" s="95" t="s">
        <v>6</v>
      </c>
      <c r="C225" s="95"/>
      <c r="D225" s="95" t="s">
        <v>7</v>
      </c>
      <c r="E225" s="95"/>
      <c r="F225" s="96"/>
      <c r="G225" s="23" t="s">
        <v>4</v>
      </c>
      <c r="H225" s="24" t="s">
        <v>5</v>
      </c>
      <c r="I225" s="25" t="s">
        <v>8</v>
      </c>
    </row>
    <row r="226" spans="1:9" ht="21" customHeight="1" x14ac:dyDescent="0.3">
      <c r="A226" s="37">
        <v>1</v>
      </c>
      <c r="B226" s="97"/>
      <c r="C226" s="97"/>
      <c r="D226" s="97"/>
      <c r="E226" s="97"/>
      <c r="F226" s="98"/>
      <c r="G226" s="17"/>
      <c r="H226" s="18"/>
      <c r="I226" s="19"/>
    </row>
    <row r="227" spans="1:9" ht="21" customHeight="1" x14ac:dyDescent="0.3">
      <c r="A227" s="38">
        <v>2</v>
      </c>
      <c r="B227" s="93"/>
      <c r="C227" s="93"/>
      <c r="D227" s="93"/>
      <c r="E227" s="93"/>
      <c r="F227" s="94"/>
      <c r="G227" s="20"/>
      <c r="H227" s="21"/>
      <c r="I227" s="22"/>
    </row>
    <row r="228" spans="1:9" ht="21" customHeight="1" x14ac:dyDescent="0.3">
      <c r="A228" s="38">
        <v>3</v>
      </c>
      <c r="B228" s="92"/>
      <c r="C228" s="92"/>
      <c r="D228" s="93"/>
      <c r="E228" s="93"/>
      <c r="F228" s="94"/>
      <c r="G228" s="20"/>
      <c r="H228" s="21"/>
      <c r="I228" s="22"/>
    </row>
    <row r="229" spans="1:9" ht="21" customHeight="1" x14ac:dyDescent="0.3">
      <c r="A229" s="38">
        <v>4</v>
      </c>
      <c r="B229" s="93"/>
      <c r="C229" s="93"/>
      <c r="D229" s="93"/>
      <c r="E229" s="93"/>
      <c r="F229" s="94"/>
      <c r="G229" s="20"/>
      <c r="H229" s="21"/>
      <c r="I229" s="22"/>
    </row>
    <row r="230" spans="1:9" ht="21" customHeight="1" x14ac:dyDescent="0.3">
      <c r="A230" s="38">
        <v>5</v>
      </c>
      <c r="B230" s="93"/>
      <c r="C230" s="93"/>
      <c r="D230" s="93"/>
      <c r="E230" s="93"/>
      <c r="F230" s="94"/>
      <c r="G230" s="20"/>
      <c r="H230" s="21"/>
      <c r="I230" s="22"/>
    </row>
    <row r="231" spans="1:9" ht="21" customHeight="1" thickBot="1" x14ac:dyDescent="0.35">
      <c r="A231" s="39">
        <v>6</v>
      </c>
      <c r="B231" s="84"/>
      <c r="C231" s="84"/>
      <c r="D231" s="84"/>
      <c r="E231" s="84"/>
      <c r="F231" s="85"/>
      <c r="G231" s="32"/>
      <c r="H231" s="33"/>
      <c r="I231" s="34"/>
    </row>
    <row r="232" spans="1:9" ht="17.25" thickBot="1" x14ac:dyDescent="0.35"/>
    <row r="233" spans="1:9" ht="17.25" thickBot="1" x14ac:dyDescent="0.35">
      <c r="A233" s="86" t="s">
        <v>10</v>
      </c>
      <c r="B233" s="87"/>
      <c r="C233" s="87"/>
      <c r="D233" s="87"/>
      <c r="E233" s="87"/>
      <c r="F233" s="87"/>
      <c r="G233" s="87"/>
      <c r="H233" s="87"/>
      <c r="I233" s="88"/>
    </row>
    <row r="234" spans="1:9" ht="21" customHeight="1" x14ac:dyDescent="0.3">
      <c r="A234" s="89" t="s">
        <v>6</v>
      </c>
      <c r="B234" s="90"/>
      <c r="C234" s="91"/>
      <c r="D234" s="89" t="s">
        <v>7</v>
      </c>
      <c r="E234" s="90"/>
      <c r="F234" s="90"/>
      <c r="G234" s="90"/>
      <c r="H234" s="90"/>
      <c r="I234" s="91"/>
    </row>
    <row r="235" spans="1:9" ht="21" customHeight="1" thickBot="1" x14ac:dyDescent="0.35">
      <c r="A235" s="81" t="e">
        <f>INDEX(B226:B231,MATCH(MAX(G226:G231),G226:G231,0))</f>
        <v>#N/A</v>
      </c>
      <c r="B235" s="82"/>
      <c r="C235" s="83"/>
      <c r="D235" s="81" t="e">
        <f>INDEX(D226:D231,MATCH(MAX(G226:G231),G226:G231,0))</f>
        <v>#N/A</v>
      </c>
      <c r="E235" s="82"/>
      <c r="F235" s="82"/>
      <c r="G235" s="82"/>
      <c r="H235" s="82"/>
      <c r="I235" s="83"/>
    </row>
    <row r="236" spans="1:9" ht="21" customHeight="1" x14ac:dyDescent="0.3">
      <c r="A236" s="76" t="s">
        <v>11</v>
      </c>
      <c r="B236" s="78"/>
      <c r="C236" s="77"/>
      <c r="D236" s="76" t="s">
        <v>12</v>
      </c>
      <c r="E236" s="78"/>
      <c r="F236" s="77"/>
      <c r="G236" s="76" t="s">
        <v>13</v>
      </c>
      <c r="H236" s="78"/>
      <c r="I236" s="77"/>
    </row>
    <row r="237" spans="1:9" ht="21" customHeight="1" thickBot="1" x14ac:dyDescent="0.35">
      <c r="A237" s="72"/>
      <c r="B237" s="74"/>
      <c r="C237" s="73"/>
      <c r="D237" s="72"/>
      <c r="E237" s="74"/>
      <c r="F237" s="73"/>
      <c r="G237" s="72"/>
      <c r="H237" s="74"/>
      <c r="I237" s="73"/>
    </row>
    <row r="238" spans="1:9" ht="21" customHeight="1" x14ac:dyDescent="0.3">
      <c r="A238" s="27" t="s">
        <v>39</v>
      </c>
      <c r="B238" s="76" t="s">
        <v>49</v>
      </c>
      <c r="C238" s="77"/>
      <c r="D238" s="76" t="s">
        <v>14</v>
      </c>
      <c r="E238" s="78"/>
      <c r="F238" s="77"/>
      <c r="G238" s="79" t="s">
        <v>15</v>
      </c>
      <c r="H238" s="79"/>
      <c r="I238" s="80"/>
    </row>
    <row r="239" spans="1:9" ht="21" customHeight="1" thickBot="1" x14ac:dyDescent="0.35">
      <c r="A239" s="36"/>
      <c r="B239" s="72"/>
      <c r="C239" s="73"/>
      <c r="D239" s="72"/>
      <c r="E239" s="74"/>
      <c r="F239" s="73"/>
      <c r="G239" s="74"/>
      <c r="H239" s="74"/>
      <c r="I239" s="73"/>
    </row>
    <row r="240" spans="1:9" ht="28.15" customHeight="1" thickBot="1" x14ac:dyDescent="0.35"/>
    <row r="241" spans="1:9" ht="24" customHeight="1" x14ac:dyDescent="0.3">
      <c r="A241" s="101" t="s">
        <v>67</v>
      </c>
      <c r="B241" s="102"/>
      <c r="C241" s="102"/>
      <c r="D241" s="102"/>
      <c r="E241" s="102"/>
      <c r="F241" s="102"/>
      <c r="G241" s="102"/>
      <c r="H241" s="102"/>
      <c r="I241" s="110"/>
    </row>
    <row r="242" spans="1:9" x14ac:dyDescent="0.3">
      <c r="A242" s="29"/>
      <c r="B242" s="30"/>
      <c r="C242" s="30"/>
      <c r="D242" s="30"/>
      <c r="E242" s="30"/>
      <c r="F242" s="31"/>
      <c r="G242" s="99" t="s">
        <v>9</v>
      </c>
      <c r="H242" s="99"/>
      <c r="I242" s="100"/>
    </row>
    <row r="243" spans="1:9" ht="30.75" thickBot="1" x14ac:dyDescent="0.35">
      <c r="A243" s="35" t="s">
        <v>48</v>
      </c>
      <c r="B243" s="95" t="s">
        <v>6</v>
      </c>
      <c r="C243" s="95"/>
      <c r="D243" s="95" t="s">
        <v>7</v>
      </c>
      <c r="E243" s="95"/>
      <c r="F243" s="96"/>
      <c r="G243" s="23" t="s">
        <v>4</v>
      </c>
      <c r="H243" s="24" t="s">
        <v>5</v>
      </c>
      <c r="I243" s="25" t="s">
        <v>8</v>
      </c>
    </row>
    <row r="244" spans="1:9" ht="22.35" customHeight="1" x14ac:dyDescent="0.3">
      <c r="A244" s="37">
        <v>1</v>
      </c>
      <c r="B244" s="97"/>
      <c r="C244" s="97"/>
      <c r="D244" s="97"/>
      <c r="E244" s="97"/>
      <c r="F244" s="98"/>
      <c r="G244" s="17"/>
      <c r="H244" s="18"/>
      <c r="I244" s="19"/>
    </row>
    <row r="245" spans="1:9" ht="22.35" customHeight="1" x14ac:dyDescent="0.3">
      <c r="A245" s="38">
        <v>2</v>
      </c>
      <c r="B245" s="93"/>
      <c r="C245" s="93"/>
      <c r="D245" s="93"/>
      <c r="E245" s="93"/>
      <c r="F245" s="94"/>
      <c r="G245" s="20"/>
      <c r="H245" s="21"/>
      <c r="I245" s="22"/>
    </row>
    <row r="246" spans="1:9" ht="22.35" customHeight="1" x14ac:dyDescent="0.3">
      <c r="A246" s="38">
        <v>3</v>
      </c>
      <c r="B246" s="92"/>
      <c r="C246" s="92"/>
      <c r="D246" s="93"/>
      <c r="E246" s="93"/>
      <c r="F246" s="94"/>
      <c r="G246" s="20"/>
      <c r="H246" s="21"/>
      <c r="I246" s="22"/>
    </row>
    <row r="247" spans="1:9" ht="22.35" customHeight="1" x14ac:dyDescent="0.3">
      <c r="A247" s="38">
        <v>4</v>
      </c>
      <c r="B247" s="93"/>
      <c r="C247" s="93"/>
      <c r="D247" s="93"/>
      <c r="E247" s="93"/>
      <c r="F247" s="94"/>
      <c r="G247" s="20"/>
      <c r="H247" s="21"/>
      <c r="I247" s="22"/>
    </row>
    <row r="248" spans="1:9" ht="22.35" customHeight="1" x14ac:dyDescent="0.3">
      <c r="A248" s="38">
        <v>5</v>
      </c>
      <c r="B248" s="93"/>
      <c r="C248" s="93"/>
      <c r="D248" s="93"/>
      <c r="E248" s="93"/>
      <c r="F248" s="94"/>
      <c r="G248" s="20"/>
      <c r="H248" s="21"/>
      <c r="I248" s="22"/>
    </row>
    <row r="249" spans="1:9" ht="22.35" customHeight="1" thickBot="1" x14ac:dyDescent="0.35">
      <c r="A249" s="39">
        <v>6</v>
      </c>
      <c r="B249" s="84"/>
      <c r="C249" s="84"/>
      <c r="D249" s="84"/>
      <c r="E249" s="84"/>
      <c r="F249" s="85"/>
      <c r="G249" s="32"/>
      <c r="H249" s="33"/>
      <c r="I249" s="34"/>
    </row>
    <row r="250" spans="1:9" ht="17.25" thickBot="1" x14ac:dyDescent="0.35"/>
    <row r="251" spans="1:9" ht="17.25" thickBot="1" x14ac:dyDescent="0.35">
      <c r="A251" s="86" t="s">
        <v>10</v>
      </c>
      <c r="B251" s="87"/>
      <c r="C251" s="87"/>
      <c r="D251" s="87"/>
      <c r="E251" s="87"/>
      <c r="F251" s="87"/>
      <c r="G251" s="87"/>
      <c r="H251" s="87"/>
      <c r="I251" s="88"/>
    </row>
    <row r="252" spans="1:9" ht="22.35" customHeight="1" x14ac:dyDescent="0.3">
      <c r="A252" s="89" t="s">
        <v>6</v>
      </c>
      <c r="B252" s="90"/>
      <c r="C252" s="91"/>
      <c r="D252" s="89" t="s">
        <v>7</v>
      </c>
      <c r="E252" s="90"/>
      <c r="F252" s="90"/>
      <c r="G252" s="90"/>
      <c r="H252" s="90"/>
      <c r="I252" s="91"/>
    </row>
    <row r="253" spans="1:9" ht="22.35" customHeight="1" thickBot="1" x14ac:dyDescent="0.35">
      <c r="A253" s="81" t="e">
        <f>INDEX(B244:B249,MATCH(MAX(G244:G249),G244:G249,0))</f>
        <v>#N/A</v>
      </c>
      <c r="B253" s="82"/>
      <c r="C253" s="83"/>
      <c r="D253" s="81" t="e">
        <f>INDEX(D244:D249,MATCH(MAX(G244:G249),G244:G249,0))</f>
        <v>#N/A</v>
      </c>
      <c r="E253" s="82"/>
      <c r="F253" s="82"/>
      <c r="G253" s="82"/>
      <c r="H253" s="82"/>
      <c r="I253" s="83"/>
    </row>
    <row r="254" spans="1:9" ht="22.35" customHeight="1" x14ac:dyDescent="0.3">
      <c r="A254" s="76" t="s">
        <v>11</v>
      </c>
      <c r="B254" s="78"/>
      <c r="C254" s="77"/>
      <c r="D254" s="76" t="s">
        <v>12</v>
      </c>
      <c r="E254" s="78"/>
      <c r="F254" s="77"/>
      <c r="G254" s="76" t="s">
        <v>13</v>
      </c>
      <c r="H254" s="78"/>
      <c r="I254" s="77"/>
    </row>
    <row r="255" spans="1:9" ht="22.35" customHeight="1" thickBot="1" x14ac:dyDescent="0.35">
      <c r="A255" s="72"/>
      <c r="B255" s="74"/>
      <c r="C255" s="73"/>
      <c r="D255" s="72"/>
      <c r="E255" s="74"/>
      <c r="F255" s="73"/>
      <c r="G255" s="72"/>
      <c r="H255" s="74"/>
      <c r="I255" s="73"/>
    </row>
    <row r="256" spans="1:9" ht="22.35" customHeight="1" x14ac:dyDescent="0.3">
      <c r="A256" s="27" t="s">
        <v>39</v>
      </c>
      <c r="B256" s="76" t="s">
        <v>49</v>
      </c>
      <c r="C256" s="77"/>
      <c r="D256" s="76" t="s">
        <v>14</v>
      </c>
      <c r="E256" s="78"/>
      <c r="F256" s="77"/>
      <c r="G256" s="79" t="s">
        <v>15</v>
      </c>
      <c r="H256" s="79"/>
      <c r="I256" s="80"/>
    </row>
    <row r="257" spans="1:9" ht="22.35" customHeight="1" thickBot="1" x14ac:dyDescent="0.35">
      <c r="A257" s="36"/>
      <c r="B257" s="72"/>
      <c r="C257" s="73"/>
      <c r="D257" s="72"/>
      <c r="E257" s="74"/>
      <c r="F257" s="73"/>
      <c r="G257" s="74"/>
      <c r="H257" s="74"/>
      <c r="I257" s="73"/>
    </row>
    <row r="258" spans="1:9" ht="56.65" customHeight="1" x14ac:dyDescent="0.3"/>
    <row r="259" spans="1:9" x14ac:dyDescent="0.3">
      <c r="A259" s="55" t="str">
        <f>IF($C$1=$H$2,"3. Wahl des*der Delegierten zum Bezirksjugendrat","3. Wahl des*der Delegierten zum Landesjugendrat")</f>
        <v>3. Wahl des*der Delegierten zum Landesjugendrat</v>
      </c>
      <c r="B259" s="55"/>
      <c r="C259" s="55"/>
      <c r="D259" s="55"/>
      <c r="E259" s="55"/>
      <c r="F259" s="55"/>
      <c r="G259" s="55"/>
      <c r="H259" s="55"/>
      <c r="I259" s="55"/>
    </row>
    <row r="260" spans="1:9" ht="17.25" thickBot="1" x14ac:dyDescent="0.35"/>
    <row r="261" spans="1:9" ht="24" customHeight="1" x14ac:dyDescent="0.3">
      <c r="A261" s="101" t="str">
        <f>IF($C$1=$H$2,"3.1 Delegierte*r zum Bezirksjugendrat","3.1 Delegierte*r zum Landesjugendrat")</f>
        <v>3.1 Delegierte*r zum Landesjugendrat</v>
      </c>
      <c r="B261" s="102"/>
      <c r="C261" s="102"/>
      <c r="D261" s="102"/>
      <c r="E261" s="102"/>
      <c r="F261" s="102"/>
      <c r="G261" s="102"/>
      <c r="H261" s="3"/>
      <c r="I261" s="4"/>
    </row>
    <row r="262" spans="1:9" x14ac:dyDescent="0.3">
      <c r="A262" s="29"/>
      <c r="B262" s="30"/>
      <c r="C262" s="30"/>
      <c r="D262" s="30"/>
      <c r="E262" s="30"/>
      <c r="F262" s="31"/>
      <c r="G262" s="99" t="s">
        <v>9</v>
      </c>
      <c r="H262" s="99"/>
      <c r="I262" s="100"/>
    </row>
    <row r="263" spans="1:9" ht="30.75" thickBot="1" x14ac:dyDescent="0.35">
      <c r="A263" s="35" t="s">
        <v>48</v>
      </c>
      <c r="B263" s="95" t="s">
        <v>6</v>
      </c>
      <c r="C263" s="95"/>
      <c r="D263" s="95" t="s">
        <v>7</v>
      </c>
      <c r="E263" s="95"/>
      <c r="F263" s="96"/>
      <c r="G263" s="23" t="s">
        <v>4</v>
      </c>
      <c r="H263" s="24" t="s">
        <v>5</v>
      </c>
      <c r="I263" s="25" t="s">
        <v>8</v>
      </c>
    </row>
    <row r="264" spans="1:9" ht="22.35" customHeight="1" x14ac:dyDescent="0.3">
      <c r="A264" s="37">
        <v>1</v>
      </c>
      <c r="B264" s="97"/>
      <c r="C264" s="97"/>
      <c r="D264" s="97"/>
      <c r="E264" s="97"/>
      <c r="F264" s="98"/>
      <c r="G264" s="17"/>
      <c r="H264" s="18"/>
      <c r="I264" s="19"/>
    </row>
    <row r="265" spans="1:9" ht="22.35" customHeight="1" x14ac:dyDescent="0.3">
      <c r="A265" s="38">
        <v>2</v>
      </c>
      <c r="B265" s="93"/>
      <c r="C265" s="93"/>
      <c r="D265" s="93"/>
      <c r="E265" s="93"/>
      <c r="F265" s="94"/>
      <c r="G265" s="20"/>
      <c r="H265" s="21"/>
      <c r="I265" s="22"/>
    </row>
    <row r="266" spans="1:9" ht="22.35" customHeight="1" x14ac:dyDescent="0.3">
      <c r="A266" s="38">
        <v>3</v>
      </c>
      <c r="B266" s="92"/>
      <c r="C266" s="92"/>
      <c r="D266" s="93"/>
      <c r="E266" s="93"/>
      <c r="F266" s="94"/>
      <c r="G266" s="20"/>
      <c r="H266" s="21"/>
      <c r="I266" s="22"/>
    </row>
    <row r="267" spans="1:9" ht="22.35" customHeight="1" x14ac:dyDescent="0.3">
      <c r="A267" s="38">
        <v>4</v>
      </c>
      <c r="B267" s="93"/>
      <c r="C267" s="93"/>
      <c r="D267" s="93"/>
      <c r="E267" s="93"/>
      <c r="F267" s="94"/>
      <c r="G267" s="20"/>
      <c r="H267" s="21"/>
      <c r="I267" s="22"/>
    </row>
    <row r="268" spans="1:9" ht="22.35" customHeight="1" x14ac:dyDescent="0.3">
      <c r="A268" s="38">
        <v>5</v>
      </c>
      <c r="B268" s="93"/>
      <c r="C268" s="93"/>
      <c r="D268" s="93"/>
      <c r="E268" s="93"/>
      <c r="F268" s="94"/>
      <c r="G268" s="20"/>
      <c r="H268" s="21"/>
      <c r="I268" s="22"/>
    </row>
    <row r="269" spans="1:9" ht="22.35" customHeight="1" thickBot="1" x14ac:dyDescent="0.35">
      <c r="A269" s="39">
        <v>6</v>
      </c>
      <c r="B269" s="84"/>
      <c r="C269" s="84"/>
      <c r="D269" s="84"/>
      <c r="E269" s="84"/>
      <c r="F269" s="85"/>
      <c r="G269" s="32"/>
      <c r="H269" s="33"/>
      <c r="I269" s="34"/>
    </row>
    <row r="270" spans="1:9" ht="17.25" thickBot="1" x14ac:dyDescent="0.35"/>
    <row r="271" spans="1:9" ht="17.25" thickBot="1" x14ac:dyDescent="0.35">
      <c r="A271" s="86" t="s">
        <v>10</v>
      </c>
      <c r="B271" s="87"/>
      <c r="C271" s="87"/>
      <c r="D271" s="87"/>
      <c r="E271" s="87"/>
      <c r="F271" s="87"/>
      <c r="G271" s="87"/>
      <c r="H271" s="87"/>
      <c r="I271" s="88"/>
    </row>
    <row r="272" spans="1:9" ht="22.35" customHeight="1" x14ac:dyDescent="0.3">
      <c r="A272" s="89" t="s">
        <v>6</v>
      </c>
      <c r="B272" s="90"/>
      <c r="C272" s="91"/>
      <c r="D272" s="89" t="s">
        <v>7</v>
      </c>
      <c r="E272" s="90"/>
      <c r="F272" s="90"/>
      <c r="G272" s="90"/>
      <c r="H272" s="90"/>
      <c r="I272" s="91"/>
    </row>
    <row r="273" spans="1:9" ht="22.35" customHeight="1" thickBot="1" x14ac:dyDescent="0.35">
      <c r="A273" s="81" t="e">
        <f>INDEX(B264:B269,MATCH(MAX(G264:G269),G264:G269,0))</f>
        <v>#N/A</v>
      </c>
      <c r="B273" s="82"/>
      <c r="C273" s="83"/>
      <c r="D273" s="81" t="e">
        <f>INDEX(D264:D269,MATCH(MAX(G264:G269),G264:G269,0))</f>
        <v>#N/A</v>
      </c>
      <c r="E273" s="82"/>
      <c r="F273" s="82"/>
      <c r="G273" s="82"/>
      <c r="H273" s="82"/>
      <c r="I273" s="83"/>
    </row>
    <row r="274" spans="1:9" ht="22.35" customHeight="1" x14ac:dyDescent="0.3">
      <c r="A274" s="76" t="s">
        <v>11</v>
      </c>
      <c r="B274" s="78"/>
      <c r="C274" s="77"/>
      <c r="D274" s="76" t="s">
        <v>12</v>
      </c>
      <c r="E274" s="78"/>
      <c r="F274" s="77"/>
      <c r="G274" s="76" t="s">
        <v>13</v>
      </c>
      <c r="H274" s="78"/>
      <c r="I274" s="77"/>
    </row>
    <row r="275" spans="1:9" ht="22.35" customHeight="1" thickBot="1" x14ac:dyDescent="0.35">
      <c r="A275" s="72"/>
      <c r="B275" s="74"/>
      <c r="C275" s="73"/>
      <c r="D275" s="72"/>
      <c r="E275" s="74"/>
      <c r="F275" s="73"/>
      <c r="G275" s="72"/>
      <c r="H275" s="74"/>
      <c r="I275" s="73"/>
    </row>
    <row r="276" spans="1:9" ht="22.35" customHeight="1" x14ac:dyDescent="0.3">
      <c r="A276" s="27" t="s">
        <v>39</v>
      </c>
      <c r="B276" s="76" t="s">
        <v>49</v>
      </c>
      <c r="C276" s="77"/>
      <c r="D276" s="76" t="s">
        <v>14</v>
      </c>
      <c r="E276" s="78"/>
      <c r="F276" s="77"/>
      <c r="G276" s="79" t="s">
        <v>15</v>
      </c>
      <c r="H276" s="79"/>
      <c r="I276" s="80"/>
    </row>
    <row r="277" spans="1:9" ht="22.35" customHeight="1" thickBot="1" x14ac:dyDescent="0.35">
      <c r="A277" s="36"/>
      <c r="B277" s="72"/>
      <c r="C277" s="73"/>
      <c r="D277" s="72"/>
      <c r="E277" s="74"/>
      <c r="F277" s="73"/>
      <c r="G277" s="74"/>
      <c r="H277" s="74"/>
      <c r="I277" s="73"/>
    </row>
    <row r="278" spans="1:9" ht="17.25" thickBot="1" x14ac:dyDescent="0.35"/>
    <row r="279" spans="1:9" ht="24" customHeight="1" x14ac:dyDescent="0.3">
      <c r="A279" s="101" t="str">
        <f>IF($C$1=$H$2,"3.2 Ersatzdelegierte zum Bezirksjugendrat","3.2 Ersatzdelegierte zum Langesjugendrat")</f>
        <v>3.2 Ersatzdelegierte zum Langesjugendrat</v>
      </c>
      <c r="B279" s="102"/>
      <c r="C279" s="102"/>
      <c r="D279" s="102"/>
      <c r="E279" s="102"/>
      <c r="F279" s="102"/>
      <c r="G279" s="102"/>
      <c r="H279" s="3"/>
      <c r="I279" s="4"/>
    </row>
    <row r="280" spans="1:9" x14ac:dyDescent="0.3">
      <c r="A280" s="29"/>
      <c r="B280" s="30"/>
      <c r="C280" s="30"/>
      <c r="D280" s="30"/>
      <c r="E280" s="30"/>
      <c r="F280" s="31"/>
      <c r="G280" s="99" t="s">
        <v>9</v>
      </c>
      <c r="H280" s="99"/>
      <c r="I280" s="100"/>
    </row>
    <row r="281" spans="1:9" ht="30.75" thickBot="1" x14ac:dyDescent="0.35">
      <c r="A281" s="35" t="s">
        <v>48</v>
      </c>
      <c r="B281" s="95" t="s">
        <v>6</v>
      </c>
      <c r="C281" s="95"/>
      <c r="D281" s="95" t="s">
        <v>7</v>
      </c>
      <c r="E281" s="95"/>
      <c r="F281" s="96"/>
      <c r="G281" s="23" t="s">
        <v>4</v>
      </c>
      <c r="H281" s="24" t="s">
        <v>5</v>
      </c>
      <c r="I281" s="25" t="s">
        <v>8</v>
      </c>
    </row>
    <row r="282" spans="1:9" ht="22.35" customHeight="1" x14ac:dyDescent="0.3">
      <c r="A282" s="37">
        <v>1</v>
      </c>
      <c r="B282" s="97"/>
      <c r="C282" s="97"/>
      <c r="D282" s="97"/>
      <c r="E282" s="97"/>
      <c r="F282" s="98"/>
      <c r="G282" s="17"/>
      <c r="H282" s="18"/>
      <c r="I282" s="19"/>
    </row>
    <row r="283" spans="1:9" ht="22.35" customHeight="1" x14ac:dyDescent="0.3">
      <c r="A283" s="38">
        <v>2</v>
      </c>
      <c r="B283" s="93"/>
      <c r="C283" s="93"/>
      <c r="D283" s="93"/>
      <c r="E283" s="93"/>
      <c r="F283" s="94"/>
      <c r="G283" s="20"/>
      <c r="H283" s="21"/>
      <c r="I283" s="22"/>
    </row>
    <row r="284" spans="1:9" ht="22.35" customHeight="1" x14ac:dyDescent="0.3">
      <c r="A284" s="38">
        <v>3</v>
      </c>
      <c r="B284" s="92"/>
      <c r="C284" s="92"/>
      <c r="D284" s="93"/>
      <c r="E284" s="93"/>
      <c r="F284" s="94"/>
      <c r="G284" s="20"/>
      <c r="H284" s="21"/>
      <c r="I284" s="22"/>
    </row>
    <row r="285" spans="1:9" ht="22.35" customHeight="1" x14ac:dyDescent="0.3">
      <c r="A285" s="38">
        <v>4</v>
      </c>
      <c r="B285" s="93"/>
      <c r="C285" s="93"/>
      <c r="D285" s="93"/>
      <c r="E285" s="93"/>
      <c r="F285" s="94"/>
      <c r="G285" s="20"/>
      <c r="H285" s="21"/>
      <c r="I285" s="22"/>
    </row>
    <row r="286" spans="1:9" ht="22.35" customHeight="1" x14ac:dyDescent="0.3">
      <c r="A286" s="38">
        <v>5</v>
      </c>
      <c r="B286" s="93"/>
      <c r="C286" s="93"/>
      <c r="D286" s="93"/>
      <c r="E286" s="93"/>
      <c r="F286" s="94"/>
      <c r="G286" s="20"/>
      <c r="H286" s="21"/>
      <c r="I286" s="22"/>
    </row>
    <row r="287" spans="1:9" ht="22.35" customHeight="1" x14ac:dyDescent="0.3">
      <c r="A287" s="38">
        <v>6</v>
      </c>
      <c r="B287" s="93"/>
      <c r="C287" s="93"/>
      <c r="D287" s="93"/>
      <c r="E287" s="93"/>
      <c r="F287" s="94"/>
      <c r="G287" s="20"/>
      <c r="H287" s="21"/>
      <c r="I287" s="22"/>
    </row>
    <row r="288" spans="1:9" ht="22.35" customHeight="1" x14ac:dyDescent="0.3">
      <c r="A288" s="38">
        <v>7</v>
      </c>
      <c r="B288" s="92"/>
      <c r="C288" s="92"/>
      <c r="D288" s="93"/>
      <c r="E288" s="93"/>
      <c r="F288" s="94"/>
      <c r="G288" s="20"/>
      <c r="H288" s="21"/>
      <c r="I288" s="22"/>
    </row>
    <row r="289" spans="1:9" ht="22.35" customHeight="1" x14ac:dyDescent="0.3">
      <c r="A289" s="38">
        <v>8</v>
      </c>
      <c r="B289" s="93"/>
      <c r="C289" s="93"/>
      <c r="D289" s="93"/>
      <c r="E289" s="93"/>
      <c r="F289" s="94"/>
      <c r="G289" s="20"/>
      <c r="H289" s="21"/>
      <c r="I289" s="22"/>
    </row>
    <row r="290" spans="1:9" ht="22.35" customHeight="1" x14ac:dyDescent="0.3">
      <c r="A290" s="38">
        <v>9</v>
      </c>
      <c r="B290" s="93"/>
      <c r="C290" s="93"/>
      <c r="D290" s="93"/>
      <c r="E290" s="93"/>
      <c r="F290" s="94"/>
      <c r="G290" s="20"/>
      <c r="H290" s="21"/>
      <c r="I290" s="22"/>
    </row>
    <row r="291" spans="1:9" ht="22.35" customHeight="1" thickBot="1" x14ac:dyDescent="0.35">
      <c r="A291" s="39">
        <v>10</v>
      </c>
      <c r="B291" s="84"/>
      <c r="C291" s="84"/>
      <c r="D291" s="84"/>
      <c r="E291" s="84"/>
      <c r="F291" s="85"/>
      <c r="G291" s="32"/>
      <c r="H291" s="33"/>
      <c r="I291" s="34"/>
    </row>
    <row r="292" spans="1:9" ht="28.15" customHeight="1" thickBot="1" x14ac:dyDescent="0.35"/>
    <row r="293" spans="1:9" ht="17.25" thickBot="1" x14ac:dyDescent="0.35">
      <c r="A293" s="86" t="s">
        <v>10</v>
      </c>
      <c r="B293" s="87"/>
      <c r="C293" s="87"/>
      <c r="D293" s="87"/>
      <c r="E293" s="87"/>
      <c r="F293" s="87"/>
      <c r="G293" s="87"/>
      <c r="H293" s="87"/>
      <c r="I293" s="88"/>
    </row>
    <row r="294" spans="1:9" ht="17.25" thickBot="1" x14ac:dyDescent="0.35">
      <c r="A294" s="104" t="s">
        <v>16</v>
      </c>
      <c r="B294" s="105"/>
      <c r="C294" s="105"/>
      <c r="D294" s="105"/>
      <c r="E294" s="105"/>
      <c r="F294" s="105"/>
      <c r="G294" s="105"/>
      <c r="H294" s="105"/>
      <c r="I294" s="106"/>
    </row>
    <row r="295" spans="1:9" ht="22.5" customHeight="1" x14ac:dyDescent="0.3">
      <c r="A295" s="89" t="s">
        <v>6</v>
      </c>
      <c r="B295" s="90"/>
      <c r="C295" s="91"/>
      <c r="D295" s="89" t="s">
        <v>7</v>
      </c>
      <c r="E295" s="90"/>
      <c r="F295" s="90"/>
      <c r="G295" s="90"/>
      <c r="H295" s="90"/>
      <c r="I295" s="91"/>
    </row>
    <row r="296" spans="1:9" ht="22.5" customHeight="1" thickBot="1" x14ac:dyDescent="0.35">
      <c r="A296" s="81" t="e">
        <f>INDEX(B282:B291,MATCH(MAX(G282:G291),G282:G291,0))</f>
        <v>#N/A</v>
      </c>
      <c r="B296" s="82"/>
      <c r="C296" s="83"/>
      <c r="D296" s="81" t="e">
        <f>INDEX(D282:D291,MATCH(MAX(G282:G291),G282:G291,0))</f>
        <v>#N/A</v>
      </c>
      <c r="E296" s="82"/>
      <c r="F296" s="82"/>
      <c r="G296" s="82"/>
      <c r="H296" s="82"/>
      <c r="I296" s="83"/>
    </row>
    <row r="297" spans="1:9" ht="22.5" customHeight="1" x14ac:dyDescent="0.3">
      <c r="A297" s="76" t="s">
        <v>11</v>
      </c>
      <c r="B297" s="78"/>
      <c r="C297" s="77"/>
      <c r="D297" s="76" t="s">
        <v>12</v>
      </c>
      <c r="E297" s="78"/>
      <c r="F297" s="77"/>
      <c r="G297" s="76" t="s">
        <v>13</v>
      </c>
      <c r="H297" s="78"/>
      <c r="I297" s="77"/>
    </row>
    <row r="298" spans="1:9" ht="22.5" customHeight="1" thickBot="1" x14ac:dyDescent="0.35">
      <c r="A298" s="72"/>
      <c r="B298" s="74"/>
      <c r="C298" s="73"/>
      <c r="D298" s="72"/>
      <c r="E298" s="74"/>
      <c r="F298" s="73"/>
      <c r="G298" s="72"/>
      <c r="H298" s="74"/>
      <c r="I298" s="73"/>
    </row>
    <row r="299" spans="1:9" ht="22.5" customHeight="1" x14ac:dyDescent="0.3">
      <c r="A299" s="27" t="s">
        <v>39</v>
      </c>
      <c r="B299" s="76" t="s">
        <v>49</v>
      </c>
      <c r="C299" s="77"/>
      <c r="D299" s="76" t="s">
        <v>14</v>
      </c>
      <c r="E299" s="78"/>
      <c r="F299" s="77"/>
      <c r="G299" s="79" t="s">
        <v>15</v>
      </c>
      <c r="H299" s="79"/>
      <c r="I299" s="80"/>
    </row>
    <row r="300" spans="1:9" ht="22.5" customHeight="1" thickBot="1" x14ac:dyDescent="0.35">
      <c r="A300" s="36"/>
      <c r="B300" s="72"/>
      <c r="C300" s="73"/>
      <c r="D300" s="72"/>
      <c r="E300" s="74"/>
      <c r="F300" s="73"/>
      <c r="G300" s="74"/>
      <c r="H300" s="74"/>
      <c r="I300" s="73"/>
    </row>
    <row r="301" spans="1:9" ht="11.25" customHeight="1" thickBot="1" x14ac:dyDescent="0.35"/>
    <row r="302" spans="1:9" ht="17.25" thickBot="1" x14ac:dyDescent="0.35">
      <c r="A302" s="104" t="s">
        <v>17</v>
      </c>
      <c r="B302" s="105"/>
      <c r="C302" s="105"/>
      <c r="D302" s="105"/>
      <c r="E302" s="105"/>
      <c r="F302" s="105"/>
      <c r="G302" s="105"/>
      <c r="H302" s="105"/>
      <c r="I302" s="106"/>
    </row>
    <row r="303" spans="1:9" ht="22.5" customHeight="1" x14ac:dyDescent="0.3">
      <c r="A303" s="89" t="s">
        <v>6</v>
      </c>
      <c r="B303" s="90"/>
      <c r="C303" s="91"/>
      <c r="D303" s="89" t="s">
        <v>7</v>
      </c>
      <c r="E303" s="90"/>
      <c r="F303" s="90"/>
      <c r="G303" s="90"/>
      <c r="H303" s="90"/>
      <c r="I303" s="91"/>
    </row>
    <row r="304" spans="1:9" ht="22.5" customHeight="1" thickBot="1" x14ac:dyDescent="0.35">
      <c r="A304" s="81" t="e">
        <f>INDEX($B$282:$B$291,MATCH(LARGE($G$282:$G$291,2),$G$282:$G$291,0),1)</f>
        <v>#NUM!</v>
      </c>
      <c r="B304" s="82"/>
      <c r="C304" s="83"/>
      <c r="D304" s="81" t="e">
        <f>INDEX($D$282:$D$291,MATCH(LARGE($G$282:$G$291,2),$G$282:$G$291,0),1)</f>
        <v>#NUM!</v>
      </c>
      <c r="E304" s="82"/>
      <c r="F304" s="82"/>
      <c r="G304" s="82"/>
      <c r="H304" s="82"/>
      <c r="I304" s="83"/>
    </row>
    <row r="305" spans="1:9" ht="22.5" customHeight="1" x14ac:dyDescent="0.3">
      <c r="A305" s="76" t="s">
        <v>11</v>
      </c>
      <c r="B305" s="78"/>
      <c r="C305" s="77"/>
      <c r="D305" s="76" t="s">
        <v>12</v>
      </c>
      <c r="E305" s="78"/>
      <c r="F305" s="77"/>
      <c r="G305" s="76" t="s">
        <v>13</v>
      </c>
      <c r="H305" s="78"/>
      <c r="I305" s="77"/>
    </row>
    <row r="306" spans="1:9" ht="22.5" customHeight="1" thickBot="1" x14ac:dyDescent="0.35">
      <c r="A306" s="72"/>
      <c r="B306" s="74"/>
      <c r="C306" s="73"/>
      <c r="D306" s="72"/>
      <c r="E306" s="74"/>
      <c r="F306" s="73"/>
      <c r="G306" s="72"/>
      <c r="H306" s="74"/>
      <c r="I306" s="73"/>
    </row>
    <row r="307" spans="1:9" ht="22.5" customHeight="1" x14ac:dyDescent="0.3">
      <c r="A307" s="27" t="s">
        <v>39</v>
      </c>
      <c r="B307" s="76" t="s">
        <v>49</v>
      </c>
      <c r="C307" s="77"/>
      <c r="D307" s="76" t="s">
        <v>14</v>
      </c>
      <c r="E307" s="78"/>
      <c r="F307" s="77"/>
      <c r="G307" s="79" t="s">
        <v>15</v>
      </c>
      <c r="H307" s="79"/>
      <c r="I307" s="80"/>
    </row>
    <row r="308" spans="1:9" ht="22.5" customHeight="1" thickBot="1" x14ac:dyDescent="0.35">
      <c r="A308" s="40"/>
      <c r="B308" s="107"/>
      <c r="C308" s="108"/>
      <c r="D308" s="107"/>
      <c r="E308" s="109"/>
      <c r="F308" s="108"/>
      <c r="G308" s="109"/>
      <c r="H308" s="109"/>
      <c r="I308" s="108"/>
    </row>
    <row r="309" spans="1:9" ht="17.25" thickBot="1" x14ac:dyDescent="0.35"/>
    <row r="310" spans="1:9" ht="17.25" thickBot="1" x14ac:dyDescent="0.35">
      <c r="A310" s="104" t="s">
        <v>18</v>
      </c>
      <c r="B310" s="105"/>
      <c r="C310" s="105"/>
      <c r="D310" s="105"/>
      <c r="E310" s="105"/>
      <c r="F310" s="105"/>
      <c r="G310" s="105"/>
      <c r="H310" s="105"/>
      <c r="I310" s="106"/>
    </row>
    <row r="311" spans="1:9" ht="22.5" customHeight="1" x14ac:dyDescent="0.3">
      <c r="A311" s="89" t="s">
        <v>6</v>
      </c>
      <c r="B311" s="90"/>
      <c r="C311" s="91"/>
      <c r="D311" s="89" t="s">
        <v>7</v>
      </c>
      <c r="E311" s="90"/>
      <c r="F311" s="90"/>
      <c r="G311" s="90"/>
      <c r="H311" s="90"/>
      <c r="I311" s="91"/>
    </row>
    <row r="312" spans="1:9" ht="22.5" customHeight="1" thickBot="1" x14ac:dyDescent="0.35">
      <c r="A312" s="81" t="e">
        <f>INDEX($B$282:$B$291,MATCH(LARGE($G$282:$G$291,3),$G$282:$G$291,0),1)</f>
        <v>#NUM!</v>
      </c>
      <c r="B312" s="82"/>
      <c r="C312" s="83"/>
      <c r="D312" s="81" t="e">
        <f>INDEX($D$282:$D$291,MATCH(LARGE($G$282:$G$291,3),$G$282:$G$291,0),1)</f>
        <v>#NUM!</v>
      </c>
      <c r="E312" s="82"/>
      <c r="F312" s="82"/>
      <c r="G312" s="82"/>
      <c r="H312" s="82"/>
      <c r="I312" s="83"/>
    </row>
    <row r="313" spans="1:9" ht="22.5" customHeight="1" x14ac:dyDescent="0.3">
      <c r="A313" s="76" t="s">
        <v>11</v>
      </c>
      <c r="B313" s="78"/>
      <c r="C313" s="77"/>
      <c r="D313" s="76" t="s">
        <v>12</v>
      </c>
      <c r="E313" s="78"/>
      <c r="F313" s="77"/>
      <c r="G313" s="76" t="s">
        <v>13</v>
      </c>
      <c r="H313" s="78"/>
      <c r="I313" s="77"/>
    </row>
    <row r="314" spans="1:9" ht="22.5" customHeight="1" thickBot="1" x14ac:dyDescent="0.35">
      <c r="A314" s="72"/>
      <c r="B314" s="74"/>
      <c r="C314" s="73"/>
      <c r="D314" s="72"/>
      <c r="E314" s="74"/>
      <c r="F314" s="73"/>
      <c r="G314" s="72"/>
      <c r="H314" s="74"/>
      <c r="I314" s="73"/>
    </row>
    <row r="315" spans="1:9" ht="22.5" customHeight="1" x14ac:dyDescent="0.3">
      <c r="A315" s="41" t="s">
        <v>39</v>
      </c>
      <c r="B315" s="76" t="s">
        <v>49</v>
      </c>
      <c r="C315" s="77"/>
      <c r="D315" s="76" t="s">
        <v>14</v>
      </c>
      <c r="E315" s="78"/>
      <c r="F315" s="77"/>
      <c r="G315" s="79" t="s">
        <v>15</v>
      </c>
      <c r="H315" s="79"/>
      <c r="I315" s="80"/>
    </row>
    <row r="316" spans="1:9" ht="22.5" customHeight="1" thickBot="1" x14ac:dyDescent="0.35">
      <c r="A316" s="36"/>
      <c r="B316" s="72"/>
      <c r="C316" s="73"/>
      <c r="D316" s="72"/>
      <c r="E316" s="74"/>
      <c r="F316" s="73"/>
      <c r="G316" s="74"/>
      <c r="H316" s="74"/>
      <c r="I316" s="73"/>
    </row>
    <row r="317" spans="1:9" ht="11.25" customHeight="1" thickBot="1" x14ac:dyDescent="0.35"/>
    <row r="318" spans="1:9" ht="17.25" thickBot="1" x14ac:dyDescent="0.35">
      <c r="A318" s="104" t="s">
        <v>19</v>
      </c>
      <c r="B318" s="105"/>
      <c r="C318" s="105"/>
      <c r="D318" s="105"/>
      <c r="E318" s="105"/>
      <c r="F318" s="105"/>
      <c r="G318" s="105"/>
      <c r="H318" s="105"/>
      <c r="I318" s="106"/>
    </row>
    <row r="319" spans="1:9" ht="22.5" customHeight="1" x14ac:dyDescent="0.3">
      <c r="A319" s="89" t="s">
        <v>6</v>
      </c>
      <c r="B319" s="90"/>
      <c r="C319" s="91"/>
      <c r="D319" s="89" t="s">
        <v>7</v>
      </c>
      <c r="E319" s="90"/>
      <c r="F319" s="90"/>
      <c r="G319" s="90"/>
      <c r="H319" s="90"/>
      <c r="I319" s="91"/>
    </row>
    <row r="320" spans="1:9" ht="22.5" customHeight="1" thickBot="1" x14ac:dyDescent="0.35">
      <c r="A320" s="81" t="e">
        <f>INDEX($B$282:$B$291,MATCH(LARGE($G$282:$G$291,4),$G$282:$G$291,0),1)</f>
        <v>#NUM!</v>
      </c>
      <c r="B320" s="82"/>
      <c r="C320" s="83"/>
      <c r="D320" s="81" t="e">
        <f>INDEX($D$282:$D$291,MATCH(LARGE($G$282:$G$291,4),$G$282:$G$291,0),1)</f>
        <v>#NUM!</v>
      </c>
      <c r="E320" s="82"/>
      <c r="F320" s="82"/>
      <c r="G320" s="82"/>
      <c r="H320" s="82"/>
      <c r="I320" s="83"/>
    </row>
    <row r="321" spans="1:9" ht="22.5" customHeight="1" x14ac:dyDescent="0.3">
      <c r="A321" s="76" t="s">
        <v>11</v>
      </c>
      <c r="B321" s="78"/>
      <c r="C321" s="77"/>
      <c r="D321" s="76" t="s">
        <v>12</v>
      </c>
      <c r="E321" s="78"/>
      <c r="F321" s="77"/>
      <c r="G321" s="76" t="s">
        <v>13</v>
      </c>
      <c r="H321" s="78"/>
      <c r="I321" s="77"/>
    </row>
    <row r="322" spans="1:9" ht="22.5" customHeight="1" thickBot="1" x14ac:dyDescent="0.35">
      <c r="A322" s="72"/>
      <c r="B322" s="74"/>
      <c r="C322" s="73"/>
      <c r="D322" s="72"/>
      <c r="E322" s="74"/>
      <c r="F322" s="73"/>
      <c r="G322" s="72"/>
      <c r="H322" s="74"/>
      <c r="I322" s="73"/>
    </row>
    <row r="323" spans="1:9" ht="22.5" customHeight="1" x14ac:dyDescent="0.3">
      <c r="A323" s="41" t="s">
        <v>39</v>
      </c>
      <c r="B323" s="76" t="s">
        <v>49</v>
      </c>
      <c r="C323" s="77"/>
      <c r="D323" s="76" t="s">
        <v>14</v>
      </c>
      <c r="E323" s="78"/>
      <c r="F323" s="77"/>
      <c r="G323" s="79" t="s">
        <v>15</v>
      </c>
      <c r="H323" s="79"/>
      <c r="I323" s="80"/>
    </row>
    <row r="324" spans="1:9" ht="22.5" customHeight="1" thickBot="1" x14ac:dyDescent="0.35">
      <c r="A324" s="36"/>
      <c r="B324" s="72"/>
      <c r="C324" s="73"/>
      <c r="D324" s="72"/>
      <c r="E324" s="74"/>
      <c r="F324" s="73"/>
      <c r="G324" s="74"/>
      <c r="H324" s="74"/>
      <c r="I324" s="73"/>
    </row>
    <row r="325" spans="1:9" ht="11.25" customHeight="1" thickBot="1" x14ac:dyDescent="0.35"/>
    <row r="326" spans="1:9" ht="17.25" thickBot="1" x14ac:dyDescent="0.35">
      <c r="A326" s="104" t="s">
        <v>20</v>
      </c>
      <c r="B326" s="105"/>
      <c r="C326" s="105"/>
      <c r="D326" s="105"/>
      <c r="E326" s="105"/>
      <c r="F326" s="105"/>
      <c r="G326" s="105"/>
      <c r="H326" s="105"/>
      <c r="I326" s="106"/>
    </row>
    <row r="327" spans="1:9" ht="22.5" customHeight="1" x14ac:dyDescent="0.3">
      <c r="A327" s="89" t="s">
        <v>6</v>
      </c>
      <c r="B327" s="90"/>
      <c r="C327" s="91"/>
      <c r="D327" s="89" t="s">
        <v>7</v>
      </c>
      <c r="E327" s="90"/>
      <c r="F327" s="90"/>
      <c r="G327" s="90"/>
      <c r="H327" s="90"/>
      <c r="I327" s="91"/>
    </row>
    <row r="328" spans="1:9" ht="22.5" customHeight="1" thickBot="1" x14ac:dyDescent="0.35">
      <c r="A328" s="81" t="e">
        <f>INDEX($B$282:$B$291,MATCH(LARGE($G$282:$G$291,5),$G$282:$G$291,0),1)</f>
        <v>#NUM!</v>
      </c>
      <c r="B328" s="82"/>
      <c r="C328" s="83"/>
      <c r="D328" s="81" t="e">
        <f>INDEX($D$282:$D$291,MATCH(LARGE($G$282:$G$291,5),$G$282:$G$291,0),1)</f>
        <v>#NUM!</v>
      </c>
      <c r="E328" s="82"/>
      <c r="F328" s="82"/>
      <c r="G328" s="82"/>
      <c r="H328" s="82"/>
      <c r="I328" s="83"/>
    </row>
    <row r="329" spans="1:9" ht="22.5" customHeight="1" x14ac:dyDescent="0.3">
      <c r="A329" s="76" t="s">
        <v>11</v>
      </c>
      <c r="B329" s="78"/>
      <c r="C329" s="77"/>
      <c r="D329" s="76" t="s">
        <v>12</v>
      </c>
      <c r="E329" s="78"/>
      <c r="F329" s="77"/>
      <c r="G329" s="76" t="s">
        <v>13</v>
      </c>
      <c r="H329" s="78"/>
      <c r="I329" s="77"/>
    </row>
    <row r="330" spans="1:9" ht="22.5" customHeight="1" thickBot="1" x14ac:dyDescent="0.35">
      <c r="A330" s="72"/>
      <c r="B330" s="74"/>
      <c r="C330" s="73"/>
      <c r="D330" s="72"/>
      <c r="E330" s="74"/>
      <c r="F330" s="73"/>
      <c r="G330" s="72"/>
      <c r="H330" s="74"/>
      <c r="I330" s="73"/>
    </row>
    <row r="331" spans="1:9" ht="22.5" customHeight="1" x14ac:dyDescent="0.3">
      <c r="A331" s="41" t="s">
        <v>39</v>
      </c>
      <c r="B331" s="76" t="s">
        <v>49</v>
      </c>
      <c r="C331" s="77"/>
      <c r="D331" s="76" t="s">
        <v>14</v>
      </c>
      <c r="E331" s="78"/>
      <c r="F331" s="77"/>
      <c r="G331" s="79" t="s">
        <v>15</v>
      </c>
      <c r="H331" s="79"/>
      <c r="I331" s="80"/>
    </row>
    <row r="332" spans="1:9" ht="22.5" customHeight="1" thickBot="1" x14ac:dyDescent="0.35">
      <c r="A332" s="36"/>
      <c r="B332" s="72"/>
      <c r="C332" s="73"/>
      <c r="D332" s="72"/>
      <c r="E332" s="74"/>
      <c r="F332" s="73"/>
      <c r="G332" s="74"/>
      <c r="H332" s="74"/>
      <c r="I332" s="73"/>
    </row>
    <row r="333" spans="1:9" ht="11.25" customHeight="1" thickBot="1" x14ac:dyDescent="0.35"/>
    <row r="334" spans="1:9" ht="17.25" thickBot="1" x14ac:dyDescent="0.35">
      <c r="A334" s="104" t="s">
        <v>21</v>
      </c>
      <c r="B334" s="105"/>
      <c r="C334" s="105"/>
      <c r="D334" s="105"/>
      <c r="E334" s="105"/>
      <c r="F334" s="105"/>
      <c r="G334" s="105"/>
      <c r="H334" s="105"/>
      <c r="I334" s="106"/>
    </row>
    <row r="335" spans="1:9" ht="22.35" customHeight="1" x14ac:dyDescent="0.3">
      <c r="A335" s="89" t="s">
        <v>6</v>
      </c>
      <c r="B335" s="90"/>
      <c r="C335" s="91"/>
      <c r="D335" s="89" t="s">
        <v>7</v>
      </c>
      <c r="E335" s="90"/>
      <c r="F335" s="90"/>
      <c r="G335" s="90"/>
      <c r="H335" s="90"/>
      <c r="I335" s="91"/>
    </row>
    <row r="336" spans="1:9" ht="22.35" customHeight="1" thickBot="1" x14ac:dyDescent="0.35">
      <c r="A336" s="81" t="e">
        <f>INDEX($B$282:$B$291,MATCH(LARGE($G$282:$G$291,6),$G$282:$G$291,0),1)</f>
        <v>#NUM!</v>
      </c>
      <c r="B336" s="82"/>
      <c r="C336" s="83"/>
      <c r="D336" s="81" t="e">
        <f>INDEX($D$282:$D$291,MATCH(LARGE($G$282:$G$291,6),$G$282:$G$291,0),1)</f>
        <v>#NUM!</v>
      </c>
      <c r="E336" s="82"/>
      <c r="F336" s="82"/>
      <c r="G336" s="82"/>
      <c r="H336" s="82"/>
      <c r="I336" s="83"/>
    </row>
    <row r="337" spans="1:9" ht="22.35" customHeight="1" x14ac:dyDescent="0.3">
      <c r="A337" s="76" t="s">
        <v>11</v>
      </c>
      <c r="B337" s="78"/>
      <c r="C337" s="77"/>
      <c r="D337" s="76" t="s">
        <v>12</v>
      </c>
      <c r="E337" s="78"/>
      <c r="F337" s="77"/>
      <c r="G337" s="76" t="s">
        <v>13</v>
      </c>
      <c r="H337" s="78"/>
      <c r="I337" s="77"/>
    </row>
    <row r="338" spans="1:9" ht="22.35" customHeight="1" thickBot="1" x14ac:dyDescent="0.35">
      <c r="A338" s="72"/>
      <c r="B338" s="74"/>
      <c r="C338" s="73"/>
      <c r="D338" s="72"/>
      <c r="E338" s="74"/>
      <c r="F338" s="73"/>
      <c r="G338" s="72"/>
      <c r="H338" s="74"/>
      <c r="I338" s="73"/>
    </row>
    <row r="339" spans="1:9" ht="22.35" customHeight="1" x14ac:dyDescent="0.3">
      <c r="A339" s="41" t="s">
        <v>39</v>
      </c>
      <c r="B339" s="76" t="s">
        <v>49</v>
      </c>
      <c r="C339" s="77"/>
      <c r="D339" s="76" t="s">
        <v>14</v>
      </c>
      <c r="E339" s="78"/>
      <c r="F339" s="77"/>
      <c r="G339" s="79" t="s">
        <v>15</v>
      </c>
      <c r="H339" s="79"/>
      <c r="I339" s="80"/>
    </row>
    <row r="340" spans="1:9" ht="22.35" customHeight="1" thickBot="1" x14ac:dyDescent="0.35">
      <c r="A340" s="36"/>
      <c r="B340" s="72"/>
      <c r="C340" s="73"/>
      <c r="D340" s="72"/>
      <c r="E340" s="74"/>
      <c r="F340" s="73"/>
      <c r="G340" s="74"/>
      <c r="H340" s="74"/>
      <c r="I340" s="73"/>
    </row>
    <row r="341" spans="1:9" ht="17.25" thickBot="1" x14ac:dyDescent="0.35"/>
    <row r="342" spans="1:9" ht="17.25" thickBot="1" x14ac:dyDescent="0.35">
      <c r="A342" s="104" t="s">
        <v>22</v>
      </c>
      <c r="B342" s="105"/>
      <c r="C342" s="105"/>
      <c r="D342" s="105"/>
      <c r="E342" s="105"/>
      <c r="F342" s="105"/>
      <c r="G342" s="105"/>
      <c r="H342" s="105"/>
      <c r="I342" s="106"/>
    </row>
    <row r="343" spans="1:9" ht="22.35" customHeight="1" x14ac:dyDescent="0.3">
      <c r="A343" s="89" t="s">
        <v>6</v>
      </c>
      <c r="B343" s="90"/>
      <c r="C343" s="91"/>
      <c r="D343" s="89" t="s">
        <v>7</v>
      </c>
      <c r="E343" s="90"/>
      <c r="F343" s="90"/>
      <c r="G343" s="90"/>
      <c r="H343" s="90"/>
      <c r="I343" s="91"/>
    </row>
    <row r="344" spans="1:9" ht="22.35" customHeight="1" thickBot="1" x14ac:dyDescent="0.35">
      <c r="A344" s="81" t="e">
        <f>INDEX($B$282:$B$291,MATCH(LARGE($G$282:$G$291,7),$G$282:$G$291,0),1)</f>
        <v>#NUM!</v>
      </c>
      <c r="B344" s="82"/>
      <c r="C344" s="83"/>
      <c r="D344" s="81" t="e">
        <f>INDEX($D$282:$D$291,MATCH(LARGE($G$282:$G$291,7),$G$282:$G$291,0),1)</f>
        <v>#NUM!</v>
      </c>
      <c r="E344" s="82"/>
      <c r="F344" s="82"/>
      <c r="G344" s="82"/>
      <c r="H344" s="82"/>
      <c r="I344" s="83"/>
    </row>
    <row r="345" spans="1:9" ht="22.35" customHeight="1" x14ac:dyDescent="0.3">
      <c r="A345" s="76" t="s">
        <v>11</v>
      </c>
      <c r="B345" s="78"/>
      <c r="C345" s="77"/>
      <c r="D345" s="76" t="s">
        <v>12</v>
      </c>
      <c r="E345" s="78"/>
      <c r="F345" s="77"/>
      <c r="G345" s="76" t="s">
        <v>13</v>
      </c>
      <c r="H345" s="78"/>
      <c r="I345" s="77"/>
    </row>
    <row r="346" spans="1:9" ht="22.35" customHeight="1" thickBot="1" x14ac:dyDescent="0.35">
      <c r="A346" s="72"/>
      <c r="B346" s="74"/>
      <c r="C346" s="73"/>
      <c r="D346" s="72"/>
      <c r="E346" s="74"/>
      <c r="F346" s="73"/>
      <c r="G346" s="72"/>
      <c r="H346" s="74"/>
      <c r="I346" s="73"/>
    </row>
    <row r="347" spans="1:9" ht="22.35" customHeight="1" x14ac:dyDescent="0.3">
      <c r="A347" s="41" t="s">
        <v>39</v>
      </c>
      <c r="B347" s="76" t="s">
        <v>49</v>
      </c>
      <c r="C347" s="77"/>
      <c r="D347" s="76" t="s">
        <v>14</v>
      </c>
      <c r="E347" s="78"/>
      <c r="F347" s="77"/>
      <c r="G347" s="79" t="s">
        <v>15</v>
      </c>
      <c r="H347" s="79"/>
      <c r="I347" s="80"/>
    </row>
    <row r="348" spans="1:9" ht="22.35" customHeight="1" thickBot="1" x14ac:dyDescent="0.35">
      <c r="A348" s="36"/>
      <c r="B348" s="72"/>
      <c r="C348" s="73"/>
      <c r="D348" s="72"/>
      <c r="E348" s="74"/>
      <c r="F348" s="73"/>
      <c r="G348" s="74"/>
      <c r="H348" s="74"/>
      <c r="I348" s="73"/>
    </row>
    <row r="349" spans="1:9" ht="11.25" customHeight="1" thickBot="1" x14ac:dyDescent="0.35"/>
    <row r="350" spans="1:9" ht="17.25" thickBot="1" x14ac:dyDescent="0.35">
      <c r="A350" s="104" t="s">
        <v>23</v>
      </c>
      <c r="B350" s="105"/>
      <c r="C350" s="105"/>
      <c r="D350" s="105"/>
      <c r="E350" s="105"/>
      <c r="F350" s="105"/>
      <c r="G350" s="105"/>
      <c r="H350" s="105"/>
      <c r="I350" s="106"/>
    </row>
    <row r="351" spans="1:9" ht="22.35" customHeight="1" x14ac:dyDescent="0.3">
      <c r="A351" s="89" t="s">
        <v>6</v>
      </c>
      <c r="B351" s="90"/>
      <c r="C351" s="91"/>
      <c r="D351" s="89" t="s">
        <v>7</v>
      </c>
      <c r="E351" s="90"/>
      <c r="F351" s="90"/>
      <c r="G351" s="90"/>
      <c r="H351" s="90"/>
      <c r="I351" s="91"/>
    </row>
    <row r="352" spans="1:9" ht="22.35" customHeight="1" thickBot="1" x14ac:dyDescent="0.35">
      <c r="A352" s="81" t="e">
        <f>INDEX($B$282:$B$291,MATCH(LARGE($G$282:$G$291,8),$G$282:$G$291,0),1)</f>
        <v>#NUM!</v>
      </c>
      <c r="B352" s="82"/>
      <c r="C352" s="83"/>
      <c r="D352" s="81" t="e">
        <f>INDEX($D$282:$D$291,MATCH(LARGE($G$282:$G$291,8),$G$282:$G$291,0),1)</f>
        <v>#NUM!</v>
      </c>
      <c r="E352" s="82"/>
      <c r="F352" s="82"/>
      <c r="G352" s="82"/>
      <c r="H352" s="82"/>
      <c r="I352" s="83"/>
    </row>
    <row r="353" spans="1:9" ht="22.35" customHeight="1" x14ac:dyDescent="0.3">
      <c r="A353" s="76" t="s">
        <v>11</v>
      </c>
      <c r="B353" s="78"/>
      <c r="C353" s="77"/>
      <c r="D353" s="76" t="s">
        <v>12</v>
      </c>
      <c r="E353" s="78"/>
      <c r="F353" s="77"/>
      <c r="G353" s="76" t="s">
        <v>13</v>
      </c>
      <c r="H353" s="78"/>
      <c r="I353" s="77"/>
    </row>
    <row r="354" spans="1:9" ht="22.35" customHeight="1" thickBot="1" x14ac:dyDescent="0.35">
      <c r="A354" s="72"/>
      <c r="B354" s="74"/>
      <c r="C354" s="73"/>
      <c r="D354" s="72"/>
      <c r="E354" s="74"/>
      <c r="F354" s="73"/>
      <c r="G354" s="72"/>
      <c r="H354" s="74"/>
      <c r="I354" s="73"/>
    </row>
    <row r="355" spans="1:9" ht="22.35" customHeight="1" x14ac:dyDescent="0.3">
      <c r="A355" s="41" t="s">
        <v>39</v>
      </c>
      <c r="B355" s="76" t="s">
        <v>49</v>
      </c>
      <c r="C355" s="77"/>
      <c r="D355" s="76" t="s">
        <v>14</v>
      </c>
      <c r="E355" s="78"/>
      <c r="F355" s="77"/>
      <c r="G355" s="79" t="s">
        <v>15</v>
      </c>
      <c r="H355" s="79"/>
      <c r="I355" s="80"/>
    </row>
    <row r="356" spans="1:9" ht="22.35" customHeight="1" thickBot="1" x14ac:dyDescent="0.35">
      <c r="A356" s="36"/>
      <c r="B356" s="72"/>
      <c r="C356" s="73"/>
      <c r="D356" s="72"/>
      <c r="E356" s="74"/>
      <c r="F356" s="73"/>
      <c r="G356" s="74"/>
      <c r="H356" s="74"/>
      <c r="I356" s="73"/>
    </row>
    <row r="357" spans="1:9" ht="11.25" customHeight="1" thickBot="1" x14ac:dyDescent="0.35"/>
    <row r="358" spans="1:9" ht="17.25" thickBot="1" x14ac:dyDescent="0.35">
      <c r="A358" s="104" t="s">
        <v>24</v>
      </c>
      <c r="B358" s="105"/>
      <c r="C358" s="105"/>
      <c r="D358" s="105"/>
      <c r="E358" s="105"/>
      <c r="F358" s="105"/>
      <c r="G358" s="105"/>
      <c r="H358" s="105"/>
      <c r="I358" s="106"/>
    </row>
    <row r="359" spans="1:9" ht="22.35" customHeight="1" x14ac:dyDescent="0.3">
      <c r="A359" s="89" t="s">
        <v>6</v>
      </c>
      <c r="B359" s="90"/>
      <c r="C359" s="91"/>
      <c r="D359" s="89" t="s">
        <v>7</v>
      </c>
      <c r="E359" s="90"/>
      <c r="F359" s="90"/>
      <c r="G359" s="90"/>
      <c r="H359" s="90"/>
      <c r="I359" s="91"/>
    </row>
    <row r="360" spans="1:9" ht="22.35" customHeight="1" thickBot="1" x14ac:dyDescent="0.35">
      <c r="A360" s="81" t="e">
        <f>INDEX($B$282:$B$291,MATCH(LARGE($G$282:$G$291,9),$G$282:$G$291,0),1)</f>
        <v>#NUM!</v>
      </c>
      <c r="B360" s="82"/>
      <c r="C360" s="83"/>
      <c r="D360" s="81" t="e">
        <f>INDEX($D$282:$D$291,MATCH(LARGE($G$282:$G$291,9),$G$282:$G$291,0),1)</f>
        <v>#NUM!</v>
      </c>
      <c r="E360" s="82"/>
      <c r="F360" s="82"/>
      <c r="G360" s="82"/>
      <c r="H360" s="82"/>
      <c r="I360" s="83"/>
    </row>
    <row r="361" spans="1:9" ht="22.35" customHeight="1" x14ac:dyDescent="0.3">
      <c r="A361" s="76" t="s">
        <v>11</v>
      </c>
      <c r="B361" s="78"/>
      <c r="C361" s="77"/>
      <c r="D361" s="76" t="s">
        <v>12</v>
      </c>
      <c r="E361" s="78"/>
      <c r="F361" s="77"/>
      <c r="G361" s="76" t="s">
        <v>13</v>
      </c>
      <c r="H361" s="78"/>
      <c r="I361" s="77"/>
    </row>
    <row r="362" spans="1:9" ht="22.35" customHeight="1" thickBot="1" x14ac:dyDescent="0.35">
      <c r="A362" s="72"/>
      <c r="B362" s="74"/>
      <c r="C362" s="73"/>
      <c r="D362" s="72"/>
      <c r="E362" s="74"/>
      <c r="F362" s="73"/>
      <c r="G362" s="72"/>
      <c r="H362" s="74"/>
      <c r="I362" s="73"/>
    </row>
    <row r="363" spans="1:9" ht="22.35" customHeight="1" x14ac:dyDescent="0.3">
      <c r="A363" s="41" t="s">
        <v>39</v>
      </c>
      <c r="B363" s="76" t="s">
        <v>49</v>
      </c>
      <c r="C363" s="77"/>
      <c r="D363" s="76" t="s">
        <v>14</v>
      </c>
      <c r="E363" s="78"/>
      <c r="F363" s="77"/>
      <c r="G363" s="79" t="s">
        <v>15</v>
      </c>
      <c r="H363" s="79"/>
      <c r="I363" s="80"/>
    </row>
    <row r="364" spans="1:9" ht="22.35" customHeight="1" thickBot="1" x14ac:dyDescent="0.35">
      <c r="A364" s="36"/>
      <c r="B364" s="72"/>
      <c r="C364" s="73"/>
      <c r="D364" s="72"/>
      <c r="E364" s="74"/>
      <c r="F364" s="73"/>
      <c r="G364" s="74"/>
      <c r="H364" s="74"/>
      <c r="I364" s="73"/>
    </row>
    <row r="365" spans="1:9" ht="11.25" customHeight="1" thickBot="1" x14ac:dyDescent="0.35"/>
    <row r="366" spans="1:9" ht="17.25" thickBot="1" x14ac:dyDescent="0.35">
      <c r="A366" s="104" t="s">
        <v>25</v>
      </c>
      <c r="B366" s="105"/>
      <c r="C366" s="105"/>
      <c r="D366" s="105"/>
      <c r="E366" s="105"/>
      <c r="F366" s="105"/>
      <c r="G366" s="105"/>
      <c r="H366" s="105"/>
      <c r="I366" s="106"/>
    </row>
    <row r="367" spans="1:9" ht="22.35" customHeight="1" x14ac:dyDescent="0.3">
      <c r="A367" s="89" t="s">
        <v>6</v>
      </c>
      <c r="B367" s="90"/>
      <c r="C367" s="91"/>
      <c r="D367" s="89" t="s">
        <v>7</v>
      </c>
      <c r="E367" s="90"/>
      <c r="F367" s="90"/>
      <c r="G367" s="90"/>
      <c r="H367" s="90"/>
      <c r="I367" s="91"/>
    </row>
    <row r="368" spans="1:9" ht="22.35" customHeight="1" thickBot="1" x14ac:dyDescent="0.35">
      <c r="A368" s="81" t="e">
        <f>INDEX($B$282:$B$291,MATCH(LARGE($G$282:$G$291,10),$G$282:$G$291,0),1)</f>
        <v>#NUM!</v>
      </c>
      <c r="B368" s="82"/>
      <c r="C368" s="83"/>
      <c r="D368" s="81" t="e">
        <f>INDEX($D$282:$D$291,MATCH(LARGE($G$282:$G$291,10),$G$282:$G$291,0),1)</f>
        <v>#NUM!</v>
      </c>
      <c r="E368" s="82"/>
      <c r="F368" s="82"/>
      <c r="G368" s="82"/>
      <c r="H368" s="82"/>
      <c r="I368" s="83"/>
    </row>
    <row r="369" spans="1:9" ht="22.35" customHeight="1" x14ac:dyDescent="0.3">
      <c r="A369" s="76" t="s">
        <v>11</v>
      </c>
      <c r="B369" s="78"/>
      <c r="C369" s="77"/>
      <c r="D369" s="76" t="s">
        <v>12</v>
      </c>
      <c r="E369" s="78"/>
      <c r="F369" s="77"/>
      <c r="G369" s="76" t="s">
        <v>13</v>
      </c>
      <c r="H369" s="78"/>
      <c r="I369" s="77"/>
    </row>
    <row r="370" spans="1:9" ht="22.35" customHeight="1" thickBot="1" x14ac:dyDescent="0.35">
      <c r="A370" s="72"/>
      <c r="B370" s="74"/>
      <c r="C370" s="73"/>
      <c r="D370" s="72"/>
      <c r="E370" s="74"/>
      <c r="F370" s="73"/>
      <c r="G370" s="72"/>
      <c r="H370" s="74"/>
      <c r="I370" s="73"/>
    </row>
    <row r="371" spans="1:9" ht="22.35" customHeight="1" x14ac:dyDescent="0.3">
      <c r="A371" s="41" t="s">
        <v>39</v>
      </c>
      <c r="B371" s="76" t="s">
        <v>49</v>
      </c>
      <c r="C371" s="77"/>
      <c r="D371" s="76" t="s">
        <v>14</v>
      </c>
      <c r="E371" s="78"/>
      <c r="F371" s="77"/>
      <c r="G371" s="79" t="s">
        <v>15</v>
      </c>
      <c r="H371" s="79"/>
      <c r="I371" s="80"/>
    </row>
    <row r="372" spans="1:9" ht="22.35" customHeight="1" thickBot="1" x14ac:dyDescent="0.35">
      <c r="A372" s="36"/>
      <c r="B372" s="72"/>
      <c r="C372" s="73"/>
      <c r="D372" s="72"/>
      <c r="E372" s="74"/>
      <c r="F372" s="73"/>
      <c r="G372" s="74"/>
      <c r="H372" s="74"/>
      <c r="I372" s="73"/>
    </row>
    <row r="373" spans="1:9" x14ac:dyDescent="0.3">
      <c r="A373" s="42"/>
      <c r="B373" s="42"/>
      <c r="C373" s="42"/>
      <c r="D373" s="42"/>
      <c r="E373" s="42"/>
      <c r="F373" s="42"/>
      <c r="G373" s="42"/>
      <c r="H373" s="42"/>
      <c r="I373" s="42"/>
    </row>
    <row r="375" spans="1:9" x14ac:dyDescent="0.3">
      <c r="A375" s="55" t="str">
        <f>IF($C$1=$H$2,"4. Wahl des*der Delegierten zum Bezirksjugendtag","4. Wahl des*der Delegierten zum Landesjugendtag")</f>
        <v>4. Wahl des*der Delegierten zum Landesjugendtag</v>
      </c>
      <c r="B375" s="55"/>
      <c r="C375" s="55"/>
      <c r="D375" s="55"/>
      <c r="E375" s="55"/>
      <c r="F375" s="55"/>
      <c r="G375" s="55"/>
      <c r="H375" s="55"/>
      <c r="I375" s="55"/>
    </row>
    <row r="376" spans="1:9" ht="14.1" customHeight="1" thickBot="1" x14ac:dyDescent="0.35"/>
    <row r="377" spans="1:9" x14ac:dyDescent="0.3">
      <c r="A377" s="101" t="str">
        <f>IF($C$1=$H$2,"4.1 Delegierte*r zum Bezirksjugendtag","4.1 Delegierte*r zum Landesjugendtag")</f>
        <v>4.1 Delegierte*r zum Landesjugendtag</v>
      </c>
      <c r="B377" s="102"/>
      <c r="C377" s="102"/>
      <c r="D377" s="102"/>
      <c r="E377" s="102"/>
      <c r="F377" s="102"/>
      <c r="G377" s="102"/>
      <c r="H377" s="3"/>
      <c r="I377" s="4"/>
    </row>
    <row r="378" spans="1:9" x14ac:dyDescent="0.3">
      <c r="A378" s="29"/>
      <c r="B378" s="30"/>
      <c r="C378" s="30"/>
      <c r="D378" s="30"/>
      <c r="E378" s="30"/>
      <c r="F378" s="31"/>
      <c r="G378" s="99" t="s">
        <v>9</v>
      </c>
      <c r="H378" s="99"/>
      <c r="I378" s="100"/>
    </row>
    <row r="379" spans="1:9" ht="30.75" thickBot="1" x14ac:dyDescent="0.35">
      <c r="A379" s="35" t="s">
        <v>48</v>
      </c>
      <c r="B379" s="95" t="s">
        <v>6</v>
      </c>
      <c r="C379" s="95"/>
      <c r="D379" s="95" t="s">
        <v>7</v>
      </c>
      <c r="E379" s="95"/>
      <c r="F379" s="96"/>
      <c r="G379" s="23" t="s">
        <v>4</v>
      </c>
      <c r="H379" s="24" t="s">
        <v>5</v>
      </c>
      <c r="I379" s="25" t="s">
        <v>8</v>
      </c>
    </row>
    <row r="380" spans="1:9" ht="22.35" customHeight="1" x14ac:dyDescent="0.3">
      <c r="A380" s="37">
        <v>1</v>
      </c>
      <c r="B380" s="97"/>
      <c r="C380" s="97"/>
      <c r="D380" s="97"/>
      <c r="E380" s="97"/>
      <c r="F380" s="98"/>
      <c r="G380" s="17"/>
      <c r="H380" s="18"/>
      <c r="I380" s="19"/>
    </row>
    <row r="381" spans="1:9" ht="22.35" customHeight="1" x14ac:dyDescent="0.3">
      <c r="A381" s="38">
        <v>2</v>
      </c>
      <c r="B381" s="93"/>
      <c r="C381" s="93"/>
      <c r="D381" s="93"/>
      <c r="E381" s="93"/>
      <c r="F381" s="94"/>
      <c r="G381" s="20"/>
      <c r="H381" s="21"/>
      <c r="I381" s="22"/>
    </row>
    <row r="382" spans="1:9" ht="22.35" customHeight="1" x14ac:dyDescent="0.3">
      <c r="A382" s="38">
        <v>3</v>
      </c>
      <c r="B382" s="92"/>
      <c r="C382" s="92"/>
      <c r="D382" s="93"/>
      <c r="E382" s="93"/>
      <c r="F382" s="94"/>
      <c r="G382" s="20"/>
      <c r="H382" s="21"/>
      <c r="I382" s="22"/>
    </row>
    <row r="383" spans="1:9" ht="22.35" customHeight="1" x14ac:dyDescent="0.3">
      <c r="A383" s="38">
        <v>4</v>
      </c>
      <c r="B383" s="93"/>
      <c r="C383" s="93"/>
      <c r="D383" s="93"/>
      <c r="E383" s="93"/>
      <c r="F383" s="94"/>
      <c r="G383" s="20"/>
      <c r="H383" s="21"/>
      <c r="I383" s="22"/>
    </row>
    <row r="384" spans="1:9" ht="22.35" customHeight="1" x14ac:dyDescent="0.3">
      <c r="A384" s="38">
        <v>5</v>
      </c>
      <c r="B384" s="93"/>
      <c r="C384" s="93"/>
      <c r="D384" s="93"/>
      <c r="E384" s="93"/>
      <c r="F384" s="94"/>
      <c r="G384" s="20"/>
      <c r="H384" s="21"/>
      <c r="I384" s="22"/>
    </row>
    <row r="385" spans="1:9" ht="22.35" customHeight="1" x14ac:dyDescent="0.3">
      <c r="A385" s="38">
        <v>6</v>
      </c>
      <c r="B385" s="93"/>
      <c r="C385" s="93"/>
      <c r="D385" s="93"/>
      <c r="E385" s="93"/>
      <c r="F385" s="94"/>
      <c r="G385" s="20"/>
      <c r="H385" s="21"/>
      <c r="I385" s="22"/>
    </row>
    <row r="386" spans="1:9" ht="22.35" customHeight="1" x14ac:dyDescent="0.3">
      <c r="A386" s="38">
        <v>7</v>
      </c>
      <c r="B386" s="92"/>
      <c r="C386" s="92"/>
      <c r="D386" s="93"/>
      <c r="E386" s="93"/>
      <c r="F386" s="94"/>
      <c r="G386" s="20"/>
      <c r="H386" s="21"/>
      <c r="I386" s="22"/>
    </row>
    <row r="387" spans="1:9" ht="22.35" customHeight="1" x14ac:dyDescent="0.3">
      <c r="A387" s="38">
        <v>8</v>
      </c>
      <c r="B387" s="93"/>
      <c r="C387" s="93"/>
      <c r="D387" s="93"/>
      <c r="E387" s="93"/>
      <c r="F387" s="94"/>
      <c r="G387" s="20"/>
      <c r="H387" s="21"/>
      <c r="I387" s="22"/>
    </row>
    <row r="388" spans="1:9" ht="22.35" customHeight="1" x14ac:dyDescent="0.3">
      <c r="A388" s="38">
        <v>9</v>
      </c>
      <c r="B388" s="93"/>
      <c r="C388" s="93"/>
      <c r="D388" s="93"/>
      <c r="E388" s="93"/>
      <c r="F388" s="94"/>
      <c r="G388" s="20"/>
      <c r="H388" s="21"/>
      <c r="I388" s="22"/>
    </row>
    <row r="389" spans="1:9" ht="22.35" customHeight="1" thickBot="1" x14ac:dyDescent="0.35">
      <c r="A389" s="39">
        <v>10</v>
      </c>
      <c r="B389" s="84"/>
      <c r="C389" s="84"/>
      <c r="D389" s="84"/>
      <c r="E389" s="84"/>
      <c r="F389" s="85"/>
      <c r="G389" s="32"/>
      <c r="H389" s="33"/>
      <c r="I389" s="34"/>
    </row>
    <row r="390" spans="1:9" ht="22.7" customHeight="1" thickBot="1" x14ac:dyDescent="0.35"/>
    <row r="391" spans="1:9" ht="17.25" thickBot="1" x14ac:dyDescent="0.35">
      <c r="A391" s="86" t="s">
        <v>10</v>
      </c>
      <c r="B391" s="87"/>
      <c r="C391" s="87"/>
      <c r="D391" s="87"/>
      <c r="E391" s="87"/>
      <c r="F391" s="87"/>
      <c r="G391" s="87"/>
      <c r="H391" s="87"/>
      <c r="I391" s="88"/>
    </row>
    <row r="392" spans="1:9" ht="17.25" thickBot="1" x14ac:dyDescent="0.35">
      <c r="A392" s="104" t="s">
        <v>16</v>
      </c>
      <c r="B392" s="105"/>
      <c r="C392" s="105"/>
      <c r="D392" s="105"/>
      <c r="E392" s="105"/>
      <c r="F392" s="105"/>
      <c r="G392" s="105"/>
      <c r="H392" s="105"/>
      <c r="I392" s="106"/>
    </row>
    <row r="393" spans="1:9" ht="22.35" customHeight="1" x14ac:dyDescent="0.3">
      <c r="A393" s="89" t="s">
        <v>6</v>
      </c>
      <c r="B393" s="90"/>
      <c r="C393" s="91"/>
      <c r="D393" s="89" t="s">
        <v>7</v>
      </c>
      <c r="E393" s="90"/>
      <c r="F393" s="90"/>
      <c r="G393" s="90"/>
      <c r="H393" s="90"/>
      <c r="I393" s="91"/>
    </row>
    <row r="394" spans="1:9" ht="22.35" customHeight="1" thickBot="1" x14ac:dyDescent="0.35">
      <c r="A394" s="81" t="e">
        <f>INDEX(B380:B389,MATCH(MAX(G380:G389),G380:G389,0))</f>
        <v>#N/A</v>
      </c>
      <c r="B394" s="82"/>
      <c r="C394" s="83"/>
      <c r="D394" s="81" t="e">
        <f>INDEX(D380:D389,MATCH(MAX(G380:G389),G380:G389,0))</f>
        <v>#N/A</v>
      </c>
      <c r="E394" s="82"/>
      <c r="F394" s="82"/>
      <c r="G394" s="82"/>
      <c r="H394" s="82"/>
      <c r="I394" s="83"/>
    </row>
    <row r="395" spans="1:9" ht="22.35" customHeight="1" x14ac:dyDescent="0.3">
      <c r="A395" s="76" t="s">
        <v>11</v>
      </c>
      <c r="B395" s="78"/>
      <c r="C395" s="77"/>
      <c r="D395" s="76" t="s">
        <v>12</v>
      </c>
      <c r="E395" s="78"/>
      <c r="F395" s="77"/>
      <c r="G395" s="76" t="s">
        <v>13</v>
      </c>
      <c r="H395" s="78"/>
      <c r="I395" s="77"/>
    </row>
    <row r="396" spans="1:9" ht="22.35" customHeight="1" thickBot="1" x14ac:dyDescent="0.35">
      <c r="A396" s="72"/>
      <c r="B396" s="74"/>
      <c r="C396" s="73"/>
      <c r="D396" s="72"/>
      <c r="E396" s="74"/>
      <c r="F396" s="73"/>
      <c r="G396" s="72"/>
      <c r="H396" s="74"/>
      <c r="I396" s="73"/>
    </row>
    <row r="397" spans="1:9" ht="22.35" customHeight="1" x14ac:dyDescent="0.3">
      <c r="A397" s="41" t="s">
        <v>39</v>
      </c>
      <c r="B397" s="76" t="s">
        <v>49</v>
      </c>
      <c r="C397" s="77"/>
      <c r="D397" s="76" t="s">
        <v>14</v>
      </c>
      <c r="E397" s="78"/>
      <c r="F397" s="77"/>
      <c r="G397" s="79" t="s">
        <v>15</v>
      </c>
      <c r="H397" s="79"/>
      <c r="I397" s="80"/>
    </row>
    <row r="398" spans="1:9" ht="22.35" customHeight="1" thickBot="1" x14ac:dyDescent="0.35">
      <c r="A398" s="36"/>
      <c r="B398" s="72"/>
      <c r="C398" s="73"/>
      <c r="D398" s="72"/>
      <c r="E398" s="74"/>
      <c r="F398" s="73"/>
      <c r="G398" s="74"/>
      <c r="H398" s="74"/>
      <c r="I398" s="73"/>
    </row>
    <row r="399" spans="1:9" ht="11.25" customHeight="1" thickBot="1" x14ac:dyDescent="0.35"/>
    <row r="400" spans="1:9" ht="17.25" thickBot="1" x14ac:dyDescent="0.35">
      <c r="A400" s="104" t="s">
        <v>17</v>
      </c>
      <c r="B400" s="105"/>
      <c r="C400" s="105"/>
      <c r="D400" s="105"/>
      <c r="E400" s="105"/>
      <c r="F400" s="105"/>
      <c r="G400" s="105"/>
      <c r="H400" s="105"/>
      <c r="I400" s="106"/>
    </row>
    <row r="401" spans="1:9" ht="22.35" customHeight="1" x14ac:dyDescent="0.3">
      <c r="A401" s="89" t="s">
        <v>6</v>
      </c>
      <c r="B401" s="90"/>
      <c r="C401" s="91"/>
      <c r="D401" s="89" t="s">
        <v>7</v>
      </c>
      <c r="E401" s="90"/>
      <c r="F401" s="90"/>
      <c r="G401" s="90"/>
      <c r="H401" s="90"/>
      <c r="I401" s="91"/>
    </row>
    <row r="402" spans="1:9" ht="22.35" customHeight="1" thickBot="1" x14ac:dyDescent="0.35">
      <c r="A402" s="81" t="e">
        <f>INDEX($B$380:$B$389,MATCH(LARGE($G$380:$G$389,2),$G$380:$G$389,0),1)</f>
        <v>#NUM!</v>
      </c>
      <c r="B402" s="82"/>
      <c r="C402" s="83"/>
      <c r="D402" s="81" t="e">
        <f>INDEX($D$380:$D$389,MATCH(LARGE($G$380:$G$389,2),$G$380:$G$389,0),1)</f>
        <v>#NUM!</v>
      </c>
      <c r="E402" s="82"/>
      <c r="F402" s="82"/>
      <c r="G402" s="82"/>
      <c r="H402" s="82"/>
      <c r="I402" s="83"/>
    </row>
    <row r="403" spans="1:9" ht="22.35" customHeight="1" x14ac:dyDescent="0.3">
      <c r="A403" s="76" t="s">
        <v>11</v>
      </c>
      <c r="B403" s="78"/>
      <c r="C403" s="77"/>
      <c r="D403" s="76" t="s">
        <v>12</v>
      </c>
      <c r="E403" s="78"/>
      <c r="F403" s="77"/>
      <c r="G403" s="76" t="s">
        <v>13</v>
      </c>
      <c r="H403" s="78"/>
      <c r="I403" s="77"/>
    </row>
    <row r="404" spans="1:9" ht="22.35" customHeight="1" thickBot="1" x14ac:dyDescent="0.35">
      <c r="A404" s="72"/>
      <c r="B404" s="74"/>
      <c r="C404" s="73"/>
      <c r="D404" s="72"/>
      <c r="E404" s="74"/>
      <c r="F404" s="73"/>
      <c r="G404" s="72"/>
      <c r="H404" s="74"/>
      <c r="I404" s="73"/>
    </row>
    <row r="405" spans="1:9" ht="22.35" customHeight="1" x14ac:dyDescent="0.3">
      <c r="A405" s="41" t="s">
        <v>39</v>
      </c>
      <c r="B405" s="76" t="s">
        <v>49</v>
      </c>
      <c r="C405" s="77"/>
      <c r="D405" s="76" t="s">
        <v>14</v>
      </c>
      <c r="E405" s="78"/>
      <c r="F405" s="77"/>
      <c r="G405" s="79" t="s">
        <v>15</v>
      </c>
      <c r="H405" s="79"/>
      <c r="I405" s="80"/>
    </row>
    <row r="406" spans="1:9" ht="22.35" customHeight="1" thickBot="1" x14ac:dyDescent="0.35">
      <c r="A406" s="36"/>
      <c r="B406" s="72"/>
      <c r="C406" s="73"/>
      <c r="D406" s="72"/>
      <c r="E406" s="74"/>
      <c r="F406" s="73"/>
      <c r="G406" s="74"/>
      <c r="H406" s="74"/>
      <c r="I406" s="73"/>
    </row>
    <row r="407" spans="1:9" ht="17.25" thickBot="1" x14ac:dyDescent="0.35">
      <c r="A407" s="104" t="s">
        <v>18</v>
      </c>
      <c r="B407" s="105"/>
      <c r="C407" s="105"/>
      <c r="D407" s="105"/>
      <c r="E407" s="105"/>
      <c r="F407" s="105"/>
      <c r="G407" s="105"/>
      <c r="H407" s="105"/>
      <c r="I407" s="106"/>
    </row>
    <row r="408" spans="1:9" ht="22.35" customHeight="1" x14ac:dyDescent="0.3">
      <c r="A408" s="89" t="s">
        <v>6</v>
      </c>
      <c r="B408" s="90"/>
      <c r="C408" s="91"/>
      <c r="D408" s="89" t="s">
        <v>7</v>
      </c>
      <c r="E408" s="90"/>
      <c r="F408" s="90"/>
      <c r="G408" s="90"/>
      <c r="H408" s="90"/>
      <c r="I408" s="91"/>
    </row>
    <row r="409" spans="1:9" ht="22.35" customHeight="1" thickBot="1" x14ac:dyDescent="0.35">
      <c r="A409" s="81" t="e">
        <f>INDEX($B$380:$B$389,MATCH(LARGE($G$380:$G$389,3),$G$380:$G$389,0),1)</f>
        <v>#NUM!</v>
      </c>
      <c r="B409" s="82"/>
      <c r="C409" s="83"/>
      <c r="D409" s="81" t="e">
        <f>INDEX($D$380:$D$389,MATCH(LARGE($G$380:$G$389,3),$G$380:$G$389,0),1)</f>
        <v>#NUM!</v>
      </c>
      <c r="E409" s="82"/>
      <c r="F409" s="82"/>
      <c r="G409" s="82"/>
      <c r="H409" s="82"/>
      <c r="I409" s="83"/>
    </row>
    <row r="410" spans="1:9" ht="22.35" customHeight="1" x14ac:dyDescent="0.3">
      <c r="A410" s="76" t="s">
        <v>11</v>
      </c>
      <c r="B410" s="78"/>
      <c r="C410" s="77"/>
      <c r="D410" s="76" t="s">
        <v>12</v>
      </c>
      <c r="E410" s="78"/>
      <c r="F410" s="77"/>
      <c r="G410" s="76" t="s">
        <v>13</v>
      </c>
      <c r="H410" s="78"/>
      <c r="I410" s="77"/>
    </row>
    <row r="411" spans="1:9" ht="22.35" customHeight="1" thickBot="1" x14ac:dyDescent="0.35">
      <c r="A411" s="72"/>
      <c r="B411" s="74"/>
      <c r="C411" s="73"/>
      <c r="D411" s="72"/>
      <c r="E411" s="74"/>
      <c r="F411" s="73"/>
      <c r="G411" s="72"/>
      <c r="H411" s="74"/>
      <c r="I411" s="73"/>
    </row>
    <row r="412" spans="1:9" ht="22.35" customHeight="1" x14ac:dyDescent="0.3">
      <c r="A412" s="41" t="s">
        <v>39</v>
      </c>
      <c r="B412" s="76" t="s">
        <v>49</v>
      </c>
      <c r="C412" s="77"/>
      <c r="D412" s="76" t="s">
        <v>14</v>
      </c>
      <c r="E412" s="78"/>
      <c r="F412" s="77"/>
      <c r="G412" s="79" t="s">
        <v>15</v>
      </c>
      <c r="H412" s="79"/>
      <c r="I412" s="80"/>
    </row>
    <row r="413" spans="1:9" ht="22.35" customHeight="1" thickBot="1" x14ac:dyDescent="0.35">
      <c r="A413" s="36"/>
      <c r="B413" s="72"/>
      <c r="C413" s="73"/>
      <c r="D413" s="72"/>
      <c r="E413" s="74"/>
      <c r="F413" s="73"/>
      <c r="G413" s="74"/>
      <c r="H413" s="74"/>
      <c r="I413" s="73"/>
    </row>
    <row r="414" spans="1:9" ht="11.25" customHeight="1" thickBot="1" x14ac:dyDescent="0.35"/>
    <row r="415" spans="1:9" ht="17.25" thickBot="1" x14ac:dyDescent="0.35">
      <c r="A415" s="104" t="s">
        <v>19</v>
      </c>
      <c r="B415" s="105"/>
      <c r="C415" s="105"/>
      <c r="D415" s="105"/>
      <c r="E415" s="105"/>
      <c r="F415" s="105"/>
      <c r="G415" s="105"/>
      <c r="H415" s="105"/>
      <c r="I415" s="106"/>
    </row>
    <row r="416" spans="1:9" ht="22.35" customHeight="1" x14ac:dyDescent="0.3">
      <c r="A416" s="89" t="s">
        <v>6</v>
      </c>
      <c r="B416" s="90"/>
      <c r="C416" s="91"/>
      <c r="D416" s="89" t="s">
        <v>7</v>
      </c>
      <c r="E416" s="90"/>
      <c r="F416" s="90"/>
      <c r="G416" s="90"/>
      <c r="H416" s="90"/>
      <c r="I416" s="91"/>
    </row>
    <row r="417" spans="1:9" ht="22.35" customHeight="1" thickBot="1" x14ac:dyDescent="0.35">
      <c r="A417" s="81" t="e">
        <f>INDEX($B$380:$B$389,MATCH(LARGE($G$380:$G$389,4),$G$380:$G$389,0),1)</f>
        <v>#NUM!</v>
      </c>
      <c r="B417" s="82"/>
      <c r="C417" s="83"/>
      <c r="D417" s="81" t="e">
        <f>INDEX($D$380:$D$389,MATCH(LARGE($G$380:$G$389,4),$G$380:$G$389,0),1)</f>
        <v>#NUM!</v>
      </c>
      <c r="E417" s="82"/>
      <c r="F417" s="82"/>
      <c r="G417" s="82"/>
      <c r="H417" s="82"/>
      <c r="I417" s="83"/>
    </row>
    <row r="418" spans="1:9" ht="22.35" customHeight="1" x14ac:dyDescent="0.3">
      <c r="A418" s="76" t="s">
        <v>11</v>
      </c>
      <c r="B418" s="78"/>
      <c r="C418" s="77"/>
      <c r="D418" s="76" t="s">
        <v>12</v>
      </c>
      <c r="E418" s="78"/>
      <c r="F418" s="77"/>
      <c r="G418" s="76" t="s">
        <v>13</v>
      </c>
      <c r="H418" s="78"/>
      <c r="I418" s="77"/>
    </row>
    <row r="419" spans="1:9" ht="22.35" customHeight="1" thickBot="1" x14ac:dyDescent="0.35">
      <c r="A419" s="72"/>
      <c r="B419" s="74"/>
      <c r="C419" s="73"/>
      <c r="D419" s="72"/>
      <c r="E419" s="74"/>
      <c r="F419" s="73"/>
      <c r="G419" s="72"/>
      <c r="H419" s="74"/>
      <c r="I419" s="73"/>
    </row>
    <row r="420" spans="1:9" ht="22.35" customHeight="1" x14ac:dyDescent="0.3">
      <c r="A420" s="41" t="s">
        <v>39</v>
      </c>
      <c r="B420" s="76" t="s">
        <v>49</v>
      </c>
      <c r="C420" s="77"/>
      <c r="D420" s="76" t="s">
        <v>14</v>
      </c>
      <c r="E420" s="78"/>
      <c r="F420" s="77"/>
      <c r="G420" s="79" t="s">
        <v>15</v>
      </c>
      <c r="H420" s="79"/>
      <c r="I420" s="80"/>
    </row>
    <row r="421" spans="1:9" ht="22.35" customHeight="1" thickBot="1" x14ac:dyDescent="0.35">
      <c r="A421" s="36"/>
      <c r="B421" s="72"/>
      <c r="C421" s="73"/>
      <c r="D421" s="72"/>
      <c r="E421" s="74"/>
      <c r="F421" s="73"/>
      <c r="G421" s="74"/>
      <c r="H421" s="74"/>
      <c r="I421" s="73"/>
    </row>
    <row r="422" spans="1:9" ht="11.25" customHeight="1" thickBot="1" x14ac:dyDescent="0.35"/>
    <row r="423" spans="1:9" ht="17.25" thickBot="1" x14ac:dyDescent="0.35">
      <c r="A423" s="104" t="s">
        <v>20</v>
      </c>
      <c r="B423" s="105"/>
      <c r="C423" s="105"/>
      <c r="D423" s="105"/>
      <c r="E423" s="105"/>
      <c r="F423" s="105"/>
      <c r="G423" s="105"/>
      <c r="H423" s="105"/>
      <c r="I423" s="106"/>
    </row>
    <row r="424" spans="1:9" ht="22.35" customHeight="1" x14ac:dyDescent="0.3">
      <c r="A424" s="89" t="s">
        <v>6</v>
      </c>
      <c r="B424" s="90"/>
      <c r="C424" s="91"/>
      <c r="D424" s="89" t="s">
        <v>7</v>
      </c>
      <c r="E424" s="90"/>
      <c r="F424" s="90"/>
      <c r="G424" s="90"/>
      <c r="H424" s="90"/>
      <c r="I424" s="91"/>
    </row>
    <row r="425" spans="1:9" ht="22.35" customHeight="1" thickBot="1" x14ac:dyDescent="0.35">
      <c r="A425" s="81" t="e">
        <f>INDEX($B$380:$B$389,MATCH(LARGE($G$380:$G$389,5),$G$380:$G$389,0),1)</f>
        <v>#NUM!</v>
      </c>
      <c r="B425" s="82"/>
      <c r="C425" s="83"/>
      <c r="D425" s="81" t="e">
        <f>INDEX($D$380:$D$389,MATCH(LARGE($G$380:$G$389,5),$G$380:$G$389,0),1)</f>
        <v>#NUM!</v>
      </c>
      <c r="E425" s="82"/>
      <c r="F425" s="82"/>
      <c r="G425" s="82"/>
      <c r="H425" s="82"/>
      <c r="I425" s="83"/>
    </row>
    <row r="426" spans="1:9" ht="22.35" customHeight="1" x14ac:dyDescent="0.3">
      <c r="A426" s="76" t="s">
        <v>11</v>
      </c>
      <c r="B426" s="78"/>
      <c r="C426" s="77"/>
      <c r="D426" s="76" t="s">
        <v>12</v>
      </c>
      <c r="E426" s="78"/>
      <c r="F426" s="77"/>
      <c r="G426" s="76" t="s">
        <v>13</v>
      </c>
      <c r="H426" s="78"/>
      <c r="I426" s="77"/>
    </row>
    <row r="427" spans="1:9" ht="22.35" customHeight="1" thickBot="1" x14ac:dyDescent="0.35">
      <c r="A427" s="72"/>
      <c r="B427" s="74"/>
      <c r="C427" s="73"/>
      <c r="D427" s="72"/>
      <c r="E427" s="74"/>
      <c r="F427" s="73"/>
      <c r="G427" s="72"/>
      <c r="H427" s="74"/>
      <c r="I427" s="73"/>
    </row>
    <row r="428" spans="1:9" ht="22.35" customHeight="1" x14ac:dyDescent="0.3">
      <c r="A428" s="41" t="s">
        <v>39</v>
      </c>
      <c r="B428" s="76" t="s">
        <v>49</v>
      </c>
      <c r="C428" s="77"/>
      <c r="D428" s="76" t="s">
        <v>14</v>
      </c>
      <c r="E428" s="78"/>
      <c r="F428" s="77"/>
      <c r="G428" s="79" t="s">
        <v>15</v>
      </c>
      <c r="H428" s="79"/>
      <c r="I428" s="80"/>
    </row>
    <row r="429" spans="1:9" ht="22.35" customHeight="1" thickBot="1" x14ac:dyDescent="0.35">
      <c r="A429" s="36"/>
      <c r="B429" s="72"/>
      <c r="C429" s="73"/>
      <c r="D429" s="72"/>
      <c r="E429" s="74"/>
      <c r="F429" s="73"/>
      <c r="G429" s="74"/>
      <c r="H429" s="74"/>
      <c r="I429" s="73"/>
    </row>
    <row r="430" spans="1:9" ht="11.25" customHeight="1" thickBot="1" x14ac:dyDescent="0.35"/>
    <row r="431" spans="1:9" ht="17.25" thickBot="1" x14ac:dyDescent="0.35">
      <c r="A431" s="104" t="s">
        <v>21</v>
      </c>
      <c r="B431" s="105"/>
      <c r="C431" s="105"/>
      <c r="D431" s="105"/>
      <c r="E431" s="105"/>
      <c r="F431" s="105"/>
      <c r="G431" s="105"/>
      <c r="H431" s="105"/>
      <c r="I431" s="106"/>
    </row>
    <row r="432" spans="1:9" ht="22.35" customHeight="1" x14ac:dyDescent="0.3">
      <c r="A432" s="89" t="s">
        <v>6</v>
      </c>
      <c r="B432" s="90"/>
      <c r="C432" s="91"/>
      <c r="D432" s="89" t="s">
        <v>7</v>
      </c>
      <c r="E432" s="90"/>
      <c r="F432" s="90"/>
      <c r="G432" s="90"/>
      <c r="H432" s="90"/>
      <c r="I432" s="91"/>
    </row>
    <row r="433" spans="1:9" ht="22.35" customHeight="1" thickBot="1" x14ac:dyDescent="0.35">
      <c r="A433" s="81" t="e">
        <f>INDEX($B$380:$B$389,MATCH(LARGE($G$380:$G$389,6),$G$380:$G$389,0),1)</f>
        <v>#NUM!</v>
      </c>
      <c r="B433" s="82"/>
      <c r="C433" s="83"/>
      <c r="D433" s="81" t="e">
        <f>INDEX($D$380:$D$389,MATCH(LARGE($G$380:$G$389,6),$G$380:$G$389,0),1)</f>
        <v>#NUM!</v>
      </c>
      <c r="E433" s="82"/>
      <c r="F433" s="82"/>
      <c r="G433" s="82"/>
      <c r="H433" s="82"/>
      <c r="I433" s="83"/>
    </row>
    <row r="434" spans="1:9" ht="22.35" customHeight="1" x14ac:dyDescent="0.3">
      <c r="A434" s="76" t="s">
        <v>11</v>
      </c>
      <c r="B434" s="78"/>
      <c r="C434" s="77"/>
      <c r="D434" s="76" t="s">
        <v>12</v>
      </c>
      <c r="E434" s="78"/>
      <c r="F434" s="77"/>
      <c r="G434" s="76" t="s">
        <v>13</v>
      </c>
      <c r="H434" s="78"/>
      <c r="I434" s="77"/>
    </row>
    <row r="435" spans="1:9" ht="22.35" customHeight="1" thickBot="1" x14ac:dyDescent="0.35">
      <c r="A435" s="72"/>
      <c r="B435" s="74"/>
      <c r="C435" s="73"/>
      <c r="D435" s="72"/>
      <c r="E435" s="74"/>
      <c r="F435" s="73"/>
      <c r="G435" s="72"/>
      <c r="H435" s="74"/>
      <c r="I435" s="73"/>
    </row>
    <row r="436" spans="1:9" ht="22.35" customHeight="1" x14ac:dyDescent="0.3">
      <c r="A436" s="41" t="s">
        <v>39</v>
      </c>
      <c r="B436" s="76" t="s">
        <v>49</v>
      </c>
      <c r="C436" s="77"/>
      <c r="D436" s="76" t="s">
        <v>14</v>
      </c>
      <c r="E436" s="78"/>
      <c r="F436" s="77"/>
      <c r="G436" s="79" t="s">
        <v>15</v>
      </c>
      <c r="H436" s="79"/>
      <c r="I436" s="80"/>
    </row>
    <row r="437" spans="1:9" ht="22.35" customHeight="1" thickBot="1" x14ac:dyDescent="0.35">
      <c r="A437" s="36"/>
      <c r="B437" s="72"/>
      <c r="C437" s="73"/>
      <c r="D437" s="72"/>
      <c r="E437" s="74"/>
      <c r="F437" s="73"/>
      <c r="G437" s="74"/>
      <c r="H437" s="74"/>
      <c r="I437" s="73"/>
    </row>
    <row r="438" spans="1:9" ht="29.25" customHeight="1" thickBot="1" x14ac:dyDescent="0.35"/>
    <row r="439" spans="1:9" ht="17.25" thickBot="1" x14ac:dyDescent="0.35">
      <c r="A439" s="104" t="s">
        <v>22</v>
      </c>
      <c r="B439" s="105"/>
      <c r="C439" s="105"/>
      <c r="D439" s="105"/>
      <c r="E439" s="105"/>
      <c r="F439" s="105"/>
      <c r="G439" s="105"/>
      <c r="H439" s="105"/>
      <c r="I439" s="106"/>
    </row>
    <row r="440" spans="1:9" ht="22.35" customHeight="1" x14ac:dyDescent="0.3">
      <c r="A440" s="89" t="s">
        <v>6</v>
      </c>
      <c r="B440" s="90"/>
      <c r="C440" s="91"/>
      <c r="D440" s="89" t="s">
        <v>7</v>
      </c>
      <c r="E440" s="90"/>
      <c r="F440" s="90"/>
      <c r="G440" s="90"/>
      <c r="H440" s="90"/>
      <c r="I440" s="91"/>
    </row>
    <row r="441" spans="1:9" ht="22.35" customHeight="1" thickBot="1" x14ac:dyDescent="0.35">
      <c r="A441" s="81" t="e">
        <f>INDEX($B$380:$B$389,MATCH(LARGE($G$380:$G$389,7),$G$380:$G$389,0),1)</f>
        <v>#NUM!</v>
      </c>
      <c r="B441" s="82"/>
      <c r="C441" s="83"/>
      <c r="D441" s="81" t="e">
        <f>INDEX($D$380:$D$389,MATCH(LARGE($G$380:$G$389,7),$G$380:$G$389,0),1)</f>
        <v>#NUM!</v>
      </c>
      <c r="E441" s="82"/>
      <c r="F441" s="82"/>
      <c r="G441" s="82"/>
      <c r="H441" s="82"/>
      <c r="I441" s="83"/>
    </row>
    <row r="442" spans="1:9" ht="22.35" customHeight="1" x14ac:dyDescent="0.3">
      <c r="A442" s="76" t="s">
        <v>11</v>
      </c>
      <c r="B442" s="78"/>
      <c r="C442" s="77"/>
      <c r="D442" s="76" t="s">
        <v>12</v>
      </c>
      <c r="E442" s="78"/>
      <c r="F442" s="77"/>
      <c r="G442" s="76" t="s">
        <v>13</v>
      </c>
      <c r="H442" s="78"/>
      <c r="I442" s="77"/>
    </row>
    <row r="443" spans="1:9" ht="22.35" customHeight="1" thickBot="1" x14ac:dyDescent="0.35">
      <c r="A443" s="72"/>
      <c r="B443" s="74"/>
      <c r="C443" s="73"/>
      <c r="D443" s="72"/>
      <c r="E443" s="74"/>
      <c r="F443" s="73"/>
      <c r="G443" s="72"/>
      <c r="H443" s="74"/>
      <c r="I443" s="73"/>
    </row>
    <row r="444" spans="1:9" ht="22.35" customHeight="1" x14ac:dyDescent="0.3">
      <c r="A444" s="41" t="s">
        <v>39</v>
      </c>
      <c r="B444" s="76" t="s">
        <v>49</v>
      </c>
      <c r="C444" s="77"/>
      <c r="D444" s="76" t="s">
        <v>14</v>
      </c>
      <c r="E444" s="78"/>
      <c r="F444" s="77"/>
      <c r="G444" s="79" t="s">
        <v>15</v>
      </c>
      <c r="H444" s="79"/>
      <c r="I444" s="80"/>
    </row>
    <row r="445" spans="1:9" ht="22.35" customHeight="1" thickBot="1" x14ac:dyDescent="0.35">
      <c r="A445" s="36"/>
      <c r="B445" s="72"/>
      <c r="C445" s="73"/>
      <c r="D445" s="72"/>
      <c r="E445" s="74"/>
      <c r="F445" s="73"/>
      <c r="G445" s="74"/>
      <c r="H445" s="74"/>
      <c r="I445" s="73"/>
    </row>
    <row r="446" spans="1:9" ht="11.25" customHeight="1" thickBot="1" x14ac:dyDescent="0.35"/>
    <row r="447" spans="1:9" ht="17.25" thickBot="1" x14ac:dyDescent="0.35">
      <c r="A447" s="104" t="s">
        <v>23</v>
      </c>
      <c r="B447" s="105"/>
      <c r="C447" s="105"/>
      <c r="D447" s="105"/>
      <c r="E447" s="105"/>
      <c r="F447" s="105"/>
      <c r="G447" s="105"/>
      <c r="H447" s="105"/>
      <c r="I447" s="106"/>
    </row>
    <row r="448" spans="1:9" ht="22.35" customHeight="1" x14ac:dyDescent="0.3">
      <c r="A448" s="89" t="s">
        <v>6</v>
      </c>
      <c r="B448" s="90"/>
      <c r="C448" s="91"/>
      <c r="D448" s="89" t="s">
        <v>7</v>
      </c>
      <c r="E448" s="90"/>
      <c r="F448" s="90"/>
      <c r="G448" s="90"/>
      <c r="H448" s="90"/>
      <c r="I448" s="91"/>
    </row>
    <row r="449" spans="1:9" ht="22.35" customHeight="1" thickBot="1" x14ac:dyDescent="0.35">
      <c r="A449" s="81" t="e">
        <f>INDEX($B$380:$B$389,MATCH(LARGE($G$380:$G$389,9),$G$380:$G$389,0),1)</f>
        <v>#NUM!</v>
      </c>
      <c r="B449" s="82"/>
      <c r="C449" s="83"/>
      <c r="D449" s="81" t="e">
        <f>INDEX($D$380:$D$389,MATCH(LARGE($G$380:$G$389,9),$G$380:$G$389,0),1)</f>
        <v>#NUM!</v>
      </c>
      <c r="E449" s="82"/>
      <c r="F449" s="82"/>
      <c r="G449" s="82"/>
      <c r="H449" s="82"/>
      <c r="I449" s="83"/>
    </row>
    <row r="450" spans="1:9" ht="22.35" customHeight="1" x14ac:dyDescent="0.3">
      <c r="A450" s="76" t="s">
        <v>11</v>
      </c>
      <c r="B450" s="78"/>
      <c r="C450" s="77"/>
      <c r="D450" s="76" t="s">
        <v>12</v>
      </c>
      <c r="E450" s="78"/>
      <c r="F450" s="77"/>
      <c r="G450" s="76" t="s">
        <v>13</v>
      </c>
      <c r="H450" s="78"/>
      <c r="I450" s="77"/>
    </row>
    <row r="451" spans="1:9" ht="22.35" customHeight="1" thickBot="1" x14ac:dyDescent="0.35">
      <c r="A451" s="72"/>
      <c r="B451" s="74"/>
      <c r="C451" s="73"/>
      <c r="D451" s="72"/>
      <c r="E451" s="74"/>
      <c r="F451" s="73"/>
      <c r="G451" s="72"/>
      <c r="H451" s="74"/>
      <c r="I451" s="73"/>
    </row>
    <row r="452" spans="1:9" ht="22.35" customHeight="1" x14ac:dyDescent="0.3">
      <c r="A452" s="41" t="s">
        <v>39</v>
      </c>
      <c r="B452" s="76" t="s">
        <v>49</v>
      </c>
      <c r="C452" s="77"/>
      <c r="D452" s="76" t="s">
        <v>14</v>
      </c>
      <c r="E452" s="78"/>
      <c r="F452" s="77"/>
      <c r="G452" s="79" t="s">
        <v>15</v>
      </c>
      <c r="H452" s="79"/>
      <c r="I452" s="80"/>
    </row>
    <row r="453" spans="1:9" ht="22.35" customHeight="1" thickBot="1" x14ac:dyDescent="0.35">
      <c r="A453" s="36"/>
      <c r="B453" s="72"/>
      <c r="C453" s="73"/>
      <c r="D453" s="72"/>
      <c r="E453" s="74"/>
      <c r="F453" s="73"/>
      <c r="G453" s="74"/>
      <c r="H453" s="74"/>
      <c r="I453" s="73"/>
    </row>
    <row r="454" spans="1:9" ht="11.25" customHeight="1" thickBot="1" x14ac:dyDescent="0.35"/>
    <row r="455" spans="1:9" ht="17.25" thickBot="1" x14ac:dyDescent="0.35">
      <c r="A455" s="104" t="s">
        <v>24</v>
      </c>
      <c r="B455" s="105"/>
      <c r="C455" s="105"/>
      <c r="D455" s="105"/>
      <c r="E455" s="105"/>
      <c r="F455" s="105"/>
      <c r="G455" s="105"/>
      <c r="H455" s="105"/>
      <c r="I455" s="106"/>
    </row>
    <row r="456" spans="1:9" ht="22.35" customHeight="1" x14ac:dyDescent="0.3">
      <c r="A456" s="89" t="s">
        <v>6</v>
      </c>
      <c r="B456" s="90"/>
      <c r="C456" s="91"/>
      <c r="D456" s="89" t="s">
        <v>7</v>
      </c>
      <c r="E456" s="90"/>
      <c r="F456" s="90"/>
      <c r="G456" s="90"/>
      <c r="H456" s="90"/>
      <c r="I456" s="91"/>
    </row>
    <row r="457" spans="1:9" ht="22.35" customHeight="1" thickBot="1" x14ac:dyDescent="0.35">
      <c r="A457" s="81" t="e">
        <f>INDEX($B$380:$B$389,MATCH(LARGE($G$380:$G$389,2),$G$380:$G$389,0),1)</f>
        <v>#NUM!</v>
      </c>
      <c r="B457" s="82"/>
      <c r="C457" s="83"/>
      <c r="D457" s="81" t="e">
        <f>INDEX($D$380:$D$389,MATCH(LARGE($G$380:$G$389,2),$G$380:$G$389,0),1)</f>
        <v>#NUM!</v>
      </c>
      <c r="E457" s="82"/>
      <c r="F457" s="82"/>
      <c r="G457" s="82"/>
      <c r="H457" s="82"/>
      <c r="I457" s="83"/>
    </row>
    <row r="458" spans="1:9" ht="22.35" customHeight="1" x14ac:dyDescent="0.3">
      <c r="A458" s="76" t="s">
        <v>11</v>
      </c>
      <c r="B458" s="78"/>
      <c r="C458" s="77"/>
      <c r="D458" s="76" t="s">
        <v>12</v>
      </c>
      <c r="E458" s="78"/>
      <c r="F458" s="77"/>
      <c r="G458" s="76" t="s">
        <v>13</v>
      </c>
      <c r="H458" s="78"/>
      <c r="I458" s="77"/>
    </row>
    <row r="459" spans="1:9" ht="22.35" customHeight="1" thickBot="1" x14ac:dyDescent="0.35">
      <c r="A459" s="72"/>
      <c r="B459" s="74"/>
      <c r="C459" s="73"/>
      <c r="D459" s="72"/>
      <c r="E459" s="74"/>
      <c r="F459" s="73"/>
      <c r="G459" s="72"/>
      <c r="H459" s="74"/>
      <c r="I459" s="73"/>
    </row>
    <row r="460" spans="1:9" ht="22.35" customHeight="1" x14ac:dyDescent="0.3">
      <c r="A460" s="41" t="s">
        <v>39</v>
      </c>
      <c r="B460" s="76" t="s">
        <v>49</v>
      </c>
      <c r="C460" s="77"/>
      <c r="D460" s="76" t="s">
        <v>14</v>
      </c>
      <c r="E460" s="78"/>
      <c r="F460" s="77"/>
      <c r="G460" s="79" t="s">
        <v>15</v>
      </c>
      <c r="H460" s="79"/>
      <c r="I460" s="80"/>
    </row>
    <row r="461" spans="1:9" ht="22.35" customHeight="1" thickBot="1" x14ac:dyDescent="0.35">
      <c r="A461" s="36"/>
      <c r="B461" s="72"/>
      <c r="C461" s="73"/>
      <c r="D461" s="72"/>
      <c r="E461" s="74"/>
      <c r="F461" s="73"/>
      <c r="G461" s="74"/>
      <c r="H461" s="74"/>
      <c r="I461" s="73"/>
    </row>
    <row r="462" spans="1:9" ht="11.25" customHeight="1" thickBot="1" x14ac:dyDescent="0.35"/>
    <row r="463" spans="1:9" ht="17.25" thickBot="1" x14ac:dyDescent="0.35">
      <c r="A463" s="104" t="s">
        <v>25</v>
      </c>
      <c r="B463" s="105"/>
      <c r="C463" s="105"/>
      <c r="D463" s="105"/>
      <c r="E463" s="105"/>
      <c r="F463" s="105"/>
      <c r="G463" s="105"/>
      <c r="H463" s="105"/>
      <c r="I463" s="106"/>
    </row>
    <row r="464" spans="1:9" ht="22.35" customHeight="1" x14ac:dyDescent="0.3">
      <c r="A464" s="89" t="s">
        <v>6</v>
      </c>
      <c r="B464" s="90"/>
      <c r="C464" s="91"/>
      <c r="D464" s="89" t="s">
        <v>7</v>
      </c>
      <c r="E464" s="90"/>
      <c r="F464" s="90"/>
      <c r="G464" s="90"/>
      <c r="H464" s="90"/>
      <c r="I464" s="91"/>
    </row>
    <row r="465" spans="1:9" ht="22.35" customHeight="1" thickBot="1" x14ac:dyDescent="0.35">
      <c r="A465" s="81" t="e">
        <f>INDEX($B$380:$B$389,MATCH(LARGE($G$380:$G$389,10),$G$380:$G$389,0),1)</f>
        <v>#NUM!</v>
      </c>
      <c r="B465" s="82"/>
      <c r="C465" s="83"/>
      <c r="D465" s="81" t="e">
        <f>INDEX($D$380:$D$389,MATCH(LARGE($G$380:$G$389,10),$G$380:$G$389,0),1)</f>
        <v>#NUM!</v>
      </c>
      <c r="E465" s="82"/>
      <c r="F465" s="82"/>
      <c r="G465" s="82"/>
      <c r="H465" s="82"/>
      <c r="I465" s="83"/>
    </row>
    <row r="466" spans="1:9" ht="22.35" customHeight="1" x14ac:dyDescent="0.3">
      <c r="A466" s="76" t="s">
        <v>11</v>
      </c>
      <c r="B466" s="78"/>
      <c r="C466" s="77"/>
      <c r="D466" s="76" t="s">
        <v>12</v>
      </c>
      <c r="E466" s="78"/>
      <c r="F466" s="77"/>
      <c r="G466" s="76" t="s">
        <v>13</v>
      </c>
      <c r="H466" s="78"/>
      <c r="I466" s="77"/>
    </row>
    <row r="467" spans="1:9" ht="22.35" customHeight="1" thickBot="1" x14ac:dyDescent="0.35">
      <c r="A467" s="72"/>
      <c r="B467" s="74"/>
      <c r="C467" s="73"/>
      <c r="D467" s="72"/>
      <c r="E467" s="74"/>
      <c r="F467" s="73"/>
      <c r="G467" s="72"/>
      <c r="H467" s="74"/>
      <c r="I467" s="73"/>
    </row>
    <row r="468" spans="1:9" ht="22.35" customHeight="1" x14ac:dyDescent="0.3">
      <c r="A468" s="41" t="s">
        <v>39</v>
      </c>
      <c r="B468" s="76" t="s">
        <v>49</v>
      </c>
      <c r="C468" s="77"/>
      <c r="D468" s="76" t="s">
        <v>14</v>
      </c>
      <c r="E468" s="78"/>
      <c r="F468" s="77"/>
      <c r="G468" s="79" t="s">
        <v>15</v>
      </c>
      <c r="H468" s="79"/>
      <c r="I468" s="80"/>
    </row>
    <row r="469" spans="1:9" ht="22.35" customHeight="1" thickBot="1" x14ac:dyDescent="0.35">
      <c r="A469" s="36"/>
      <c r="B469" s="72"/>
      <c r="C469" s="73"/>
      <c r="D469" s="72"/>
      <c r="E469" s="74"/>
      <c r="F469" s="73"/>
      <c r="G469" s="74"/>
      <c r="H469" s="74"/>
      <c r="I469" s="73"/>
    </row>
    <row r="472" spans="1:9" x14ac:dyDescent="0.3">
      <c r="A472" s="55" t="s">
        <v>58</v>
      </c>
      <c r="B472" s="55"/>
      <c r="C472" s="55"/>
      <c r="D472" s="55"/>
      <c r="E472" s="55"/>
      <c r="F472" s="55"/>
      <c r="G472" s="55"/>
    </row>
    <row r="473" spans="1:9" ht="17.25" thickBot="1" x14ac:dyDescent="0.35"/>
    <row r="474" spans="1:9" ht="24" customHeight="1" x14ac:dyDescent="0.3">
      <c r="A474" s="101" t="s">
        <v>71</v>
      </c>
      <c r="B474" s="102"/>
      <c r="C474" s="103" t="s">
        <v>72</v>
      </c>
      <c r="D474" s="103"/>
      <c r="E474" s="103"/>
      <c r="F474" s="103"/>
      <c r="G474" s="103"/>
      <c r="H474" s="3"/>
      <c r="I474" s="4"/>
    </row>
    <row r="475" spans="1:9" x14ac:dyDescent="0.3">
      <c r="A475" s="29"/>
      <c r="B475" s="30"/>
      <c r="C475" s="30"/>
      <c r="D475" s="30"/>
      <c r="E475" s="30"/>
      <c r="F475" s="31"/>
      <c r="G475" s="99" t="s">
        <v>9</v>
      </c>
      <c r="H475" s="99"/>
      <c r="I475" s="100"/>
    </row>
    <row r="476" spans="1:9" ht="30.75" thickBot="1" x14ac:dyDescent="0.35">
      <c r="A476" s="35" t="s">
        <v>48</v>
      </c>
      <c r="B476" s="95" t="s">
        <v>6</v>
      </c>
      <c r="C476" s="95"/>
      <c r="D476" s="95" t="s">
        <v>7</v>
      </c>
      <c r="E476" s="95"/>
      <c r="F476" s="96"/>
      <c r="G476" s="23" t="s">
        <v>4</v>
      </c>
      <c r="H476" s="24" t="s">
        <v>5</v>
      </c>
      <c r="I476" s="25" t="s">
        <v>8</v>
      </c>
    </row>
    <row r="477" spans="1:9" ht="21" customHeight="1" x14ac:dyDescent="0.3">
      <c r="A477" s="37">
        <v>1</v>
      </c>
      <c r="B477" s="97"/>
      <c r="C477" s="97"/>
      <c r="D477" s="97"/>
      <c r="E477" s="97"/>
      <c r="F477" s="98"/>
      <c r="G477" s="17"/>
      <c r="H477" s="18"/>
      <c r="I477" s="19"/>
    </row>
    <row r="478" spans="1:9" ht="21" customHeight="1" x14ac:dyDescent="0.3">
      <c r="A478" s="38">
        <v>2</v>
      </c>
      <c r="B478" s="93"/>
      <c r="C478" s="93"/>
      <c r="D478" s="93"/>
      <c r="E478" s="93"/>
      <c r="F478" s="94"/>
      <c r="G478" s="20"/>
      <c r="H478" s="21"/>
      <c r="I478" s="22"/>
    </row>
    <row r="479" spans="1:9" ht="21" customHeight="1" x14ac:dyDescent="0.3">
      <c r="A479" s="38">
        <v>3</v>
      </c>
      <c r="B479" s="92"/>
      <c r="C479" s="92"/>
      <c r="D479" s="93"/>
      <c r="E479" s="93"/>
      <c r="F479" s="94"/>
      <c r="G479" s="20"/>
      <c r="H479" s="21"/>
      <c r="I479" s="22"/>
    </row>
    <row r="480" spans="1:9" ht="21" customHeight="1" x14ac:dyDescent="0.3">
      <c r="A480" s="38">
        <v>4</v>
      </c>
      <c r="B480" s="93"/>
      <c r="C480" s="93"/>
      <c r="D480" s="93"/>
      <c r="E480" s="93"/>
      <c r="F480" s="94"/>
      <c r="G480" s="20"/>
      <c r="H480" s="21"/>
      <c r="I480" s="22"/>
    </row>
    <row r="481" spans="1:9" ht="21" customHeight="1" x14ac:dyDescent="0.3">
      <c r="A481" s="38">
        <v>5</v>
      </c>
      <c r="B481" s="93"/>
      <c r="C481" s="93"/>
      <c r="D481" s="93"/>
      <c r="E481" s="93"/>
      <c r="F481" s="94"/>
      <c r="G481" s="20"/>
      <c r="H481" s="21"/>
      <c r="I481" s="22"/>
    </row>
    <row r="482" spans="1:9" ht="21" customHeight="1" thickBot="1" x14ac:dyDescent="0.35">
      <c r="A482" s="39">
        <v>6</v>
      </c>
      <c r="B482" s="84"/>
      <c r="C482" s="84"/>
      <c r="D482" s="84"/>
      <c r="E482" s="84"/>
      <c r="F482" s="85"/>
      <c r="G482" s="32"/>
      <c r="H482" s="33"/>
      <c r="I482" s="34"/>
    </row>
    <row r="483" spans="1:9" ht="17.25" thickBot="1" x14ac:dyDescent="0.35"/>
    <row r="484" spans="1:9" ht="17.25" thickBot="1" x14ac:dyDescent="0.35">
      <c r="A484" s="86" t="s">
        <v>10</v>
      </c>
      <c r="B484" s="87"/>
      <c r="C484" s="87"/>
      <c r="D484" s="87"/>
      <c r="E484" s="87"/>
      <c r="F484" s="87"/>
      <c r="G484" s="87"/>
      <c r="H484" s="87"/>
      <c r="I484" s="88"/>
    </row>
    <row r="485" spans="1:9" ht="21" customHeight="1" x14ac:dyDescent="0.3">
      <c r="A485" s="89" t="s">
        <v>6</v>
      </c>
      <c r="B485" s="90"/>
      <c r="C485" s="91"/>
      <c r="D485" s="89" t="s">
        <v>7</v>
      </c>
      <c r="E485" s="90"/>
      <c r="F485" s="90"/>
      <c r="G485" s="90"/>
      <c r="H485" s="90"/>
      <c r="I485" s="91"/>
    </row>
    <row r="486" spans="1:9" ht="21" customHeight="1" thickBot="1" x14ac:dyDescent="0.35">
      <c r="A486" s="81" t="e">
        <f>INDEX(B477:B482,MATCH(MAX(G477:G482),G477:G482,0))</f>
        <v>#N/A</v>
      </c>
      <c r="B486" s="82"/>
      <c r="C486" s="83"/>
      <c r="D486" s="81" t="e">
        <f>INDEX(D477:D482,MATCH(MAX(G477:G482),G477:G482,0))</f>
        <v>#N/A</v>
      </c>
      <c r="E486" s="82"/>
      <c r="F486" s="82"/>
      <c r="G486" s="82"/>
      <c r="H486" s="82"/>
      <c r="I486" s="83"/>
    </row>
    <row r="487" spans="1:9" ht="21" customHeight="1" x14ac:dyDescent="0.3">
      <c r="A487" s="76" t="s">
        <v>11</v>
      </c>
      <c r="B487" s="78"/>
      <c r="C487" s="77"/>
      <c r="D487" s="76" t="s">
        <v>12</v>
      </c>
      <c r="E487" s="78"/>
      <c r="F487" s="77"/>
      <c r="G487" s="76" t="s">
        <v>13</v>
      </c>
      <c r="H487" s="78"/>
      <c r="I487" s="77"/>
    </row>
    <row r="488" spans="1:9" ht="21" customHeight="1" thickBot="1" x14ac:dyDescent="0.35">
      <c r="A488" s="72"/>
      <c r="B488" s="74"/>
      <c r="C488" s="73"/>
      <c r="D488" s="72"/>
      <c r="E488" s="74"/>
      <c r="F488" s="73"/>
      <c r="G488" s="72"/>
      <c r="H488" s="74"/>
      <c r="I488" s="73"/>
    </row>
    <row r="489" spans="1:9" ht="21" customHeight="1" x14ac:dyDescent="0.3">
      <c r="A489" s="41" t="s">
        <v>39</v>
      </c>
      <c r="B489" s="76" t="s">
        <v>49</v>
      </c>
      <c r="C489" s="77"/>
      <c r="D489" s="76" t="s">
        <v>14</v>
      </c>
      <c r="E489" s="78"/>
      <c r="F489" s="77"/>
      <c r="G489" s="79" t="s">
        <v>15</v>
      </c>
      <c r="H489" s="79"/>
      <c r="I489" s="80"/>
    </row>
    <row r="490" spans="1:9" ht="21" customHeight="1" thickBot="1" x14ac:dyDescent="0.35">
      <c r="A490" s="36"/>
      <c r="B490" s="72"/>
      <c r="C490" s="73"/>
      <c r="D490" s="72"/>
      <c r="E490" s="74"/>
      <c r="F490" s="73"/>
      <c r="G490" s="74"/>
      <c r="H490" s="74"/>
      <c r="I490" s="73"/>
    </row>
    <row r="491" spans="1:9" ht="28.15" customHeight="1" thickBot="1" x14ac:dyDescent="0.35"/>
    <row r="492" spans="1:9" ht="24" customHeight="1" x14ac:dyDescent="0.3">
      <c r="A492" s="101" t="s">
        <v>73</v>
      </c>
      <c r="B492" s="102"/>
      <c r="C492" s="103" t="s">
        <v>72</v>
      </c>
      <c r="D492" s="103"/>
      <c r="E492" s="103"/>
      <c r="F492" s="103"/>
      <c r="G492" s="103"/>
      <c r="H492" s="3"/>
      <c r="I492" s="4"/>
    </row>
    <row r="493" spans="1:9" x14ac:dyDescent="0.3">
      <c r="A493" s="29"/>
      <c r="B493" s="30"/>
      <c r="C493" s="30"/>
      <c r="D493" s="30"/>
      <c r="E493" s="30"/>
      <c r="F493" s="31"/>
      <c r="G493" s="99" t="s">
        <v>9</v>
      </c>
      <c r="H493" s="99"/>
      <c r="I493" s="100"/>
    </row>
    <row r="494" spans="1:9" ht="30.75" thickBot="1" x14ac:dyDescent="0.35">
      <c r="A494" s="35" t="s">
        <v>48</v>
      </c>
      <c r="B494" s="95" t="s">
        <v>6</v>
      </c>
      <c r="C494" s="95"/>
      <c r="D494" s="95" t="s">
        <v>7</v>
      </c>
      <c r="E494" s="95"/>
      <c r="F494" s="96"/>
      <c r="G494" s="23" t="s">
        <v>4</v>
      </c>
      <c r="H494" s="24" t="s">
        <v>5</v>
      </c>
      <c r="I494" s="25" t="s">
        <v>8</v>
      </c>
    </row>
    <row r="495" spans="1:9" ht="21" customHeight="1" x14ac:dyDescent="0.3">
      <c r="A495" s="37">
        <v>1</v>
      </c>
      <c r="B495" s="97"/>
      <c r="C495" s="97"/>
      <c r="D495" s="97"/>
      <c r="E495" s="97"/>
      <c r="F495" s="98"/>
      <c r="G495" s="17"/>
      <c r="H495" s="18"/>
      <c r="I495" s="19"/>
    </row>
    <row r="496" spans="1:9" ht="21" customHeight="1" x14ac:dyDescent="0.3">
      <c r="A496" s="38">
        <v>2</v>
      </c>
      <c r="B496" s="93"/>
      <c r="C496" s="93"/>
      <c r="D496" s="93"/>
      <c r="E496" s="93"/>
      <c r="F496" s="94"/>
      <c r="G496" s="20"/>
      <c r="H496" s="21"/>
      <c r="I496" s="22"/>
    </row>
    <row r="497" spans="1:9" ht="21" customHeight="1" x14ac:dyDescent="0.3">
      <c r="A497" s="38">
        <v>3</v>
      </c>
      <c r="B497" s="92"/>
      <c r="C497" s="92"/>
      <c r="D497" s="93"/>
      <c r="E497" s="93"/>
      <c r="F497" s="94"/>
      <c r="G497" s="20"/>
      <c r="H497" s="21"/>
      <c r="I497" s="22"/>
    </row>
    <row r="498" spans="1:9" ht="21" customHeight="1" x14ac:dyDescent="0.3">
      <c r="A498" s="38">
        <v>4</v>
      </c>
      <c r="B498" s="93"/>
      <c r="C498" s="93"/>
      <c r="D498" s="93"/>
      <c r="E498" s="93"/>
      <c r="F498" s="94"/>
      <c r="G498" s="20"/>
      <c r="H498" s="21"/>
      <c r="I498" s="22"/>
    </row>
    <row r="499" spans="1:9" ht="21" customHeight="1" x14ac:dyDescent="0.3">
      <c r="A499" s="38">
        <v>5</v>
      </c>
      <c r="B499" s="93"/>
      <c r="C499" s="93"/>
      <c r="D499" s="93"/>
      <c r="E499" s="93"/>
      <c r="F499" s="94"/>
      <c r="G499" s="20"/>
      <c r="H499" s="21"/>
      <c r="I499" s="22"/>
    </row>
    <row r="500" spans="1:9" ht="21" customHeight="1" thickBot="1" x14ac:dyDescent="0.35">
      <c r="A500" s="39">
        <v>6</v>
      </c>
      <c r="B500" s="84"/>
      <c r="C500" s="84"/>
      <c r="D500" s="84"/>
      <c r="E500" s="84"/>
      <c r="F500" s="85"/>
      <c r="G500" s="32"/>
      <c r="H500" s="33"/>
      <c r="I500" s="34"/>
    </row>
    <row r="501" spans="1:9" ht="17.25" thickBot="1" x14ac:dyDescent="0.35"/>
    <row r="502" spans="1:9" ht="17.25" thickBot="1" x14ac:dyDescent="0.35">
      <c r="A502" s="86" t="s">
        <v>10</v>
      </c>
      <c r="B502" s="87"/>
      <c r="C502" s="87"/>
      <c r="D502" s="87"/>
      <c r="E502" s="87"/>
      <c r="F502" s="87"/>
      <c r="G502" s="87"/>
      <c r="H502" s="87"/>
      <c r="I502" s="88"/>
    </row>
    <row r="503" spans="1:9" ht="21" customHeight="1" x14ac:dyDescent="0.3">
      <c r="A503" s="89" t="s">
        <v>6</v>
      </c>
      <c r="B503" s="90"/>
      <c r="C503" s="91"/>
      <c r="D503" s="89" t="s">
        <v>7</v>
      </c>
      <c r="E503" s="90"/>
      <c r="F503" s="90"/>
      <c r="G503" s="90"/>
      <c r="H503" s="90"/>
      <c r="I503" s="91"/>
    </row>
    <row r="504" spans="1:9" ht="21" customHeight="1" thickBot="1" x14ac:dyDescent="0.35">
      <c r="A504" s="81" t="e">
        <f>INDEX(B495:B500,MATCH(MAX(G495:G500),G495:G500,0))</f>
        <v>#N/A</v>
      </c>
      <c r="B504" s="82"/>
      <c r="C504" s="83"/>
      <c r="D504" s="81" t="e">
        <f>INDEX(D495:D500,MATCH(MAX(G495:G500),G495:G500,0))</f>
        <v>#N/A</v>
      </c>
      <c r="E504" s="82"/>
      <c r="F504" s="82"/>
      <c r="G504" s="82"/>
      <c r="H504" s="82"/>
      <c r="I504" s="83"/>
    </row>
    <row r="505" spans="1:9" ht="21" customHeight="1" x14ac:dyDescent="0.3">
      <c r="A505" s="76" t="s">
        <v>11</v>
      </c>
      <c r="B505" s="78"/>
      <c r="C505" s="77"/>
      <c r="D505" s="76" t="s">
        <v>12</v>
      </c>
      <c r="E505" s="78"/>
      <c r="F505" s="77"/>
      <c r="G505" s="76" t="s">
        <v>13</v>
      </c>
      <c r="H505" s="78"/>
      <c r="I505" s="77"/>
    </row>
    <row r="506" spans="1:9" ht="21" customHeight="1" thickBot="1" x14ac:dyDescent="0.35">
      <c r="A506" s="72"/>
      <c r="B506" s="74"/>
      <c r="C506" s="73"/>
      <c r="D506" s="72"/>
      <c r="E506" s="74"/>
      <c r="F506" s="73"/>
      <c r="G506" s="72"/>
      <c r="H506" s="74"/>
      <c r="I506" s="73"/>
    </row>
    <row r="507" spans="1:9" ht="21" customHeight="1" x14ac:dyDescent="0.3">
      <c r="A507" s="41" t="s">
        <v>39</v>
      </c>
      <c r="B507" s="76" t="s">
        <v>49</v>
      </c>
      <c r="C507" s="77"/>
      <c r="D507" s="76" t="s">
        <v>14</v>
      </c>
      <c r="E507" s="78"/>
      <c r="F507" s="77"/>
      <c r="G507" s="79" t="s">
        <v>15</v>
      </c>
      <c r="H507" s="79"/>
      <c r="I507" s="80"/>
    </row>
    <row r="508" spans="1:9" ht="21" customHeight="1" thickBot="1" x14ac:dyDescent="0.35">
      <c r="A508" s="36"/>
      <c r="B508" s="72"/>
      <c r="C508" s="73"/>
      <c r="D508" s="72"/>
      <c r="E508" s="74"/>
      <c r="F508" s="73"/>
      <c r="G508" s="74"/>
      <c r="H508" s="74"/>
      <c r="I508" s="73"/>
    </row>
    <row r="509" spans="1:9" ht="28.15" customHeight="1" thickBot="1" x14ac:dyDescent="0.35"/>
    <row r="510" spans="1:9" ht="24" customHeight="1" x14ac:dyDescent="0.3">
      <c r="A510" s="101" t="s">
        <v>74</v>
      </c>
      <c r="B510" s="102"/>
      <c r="C510" s="103" t="s">
        <v>72</v>
      </c>
      <c r="D510" s="103"/>
      <c r="E510" s="103"/>
      <c r="F510" s="103"/>
      <c r="G510" s="103"/>
      <c r="H510" s="3"/>
      <c r="I510" s="4"/>
    </row>
    <row r="511" spans="1:9" x14ac:dyDescent="0.3">
      <c r="A511" s="29"/>
      <c r="B511" s="30"/>
      <c r="C511" s="30"/>
      <c r="D511" s="30"/>
      <c r="E511" s="30"/>
      <c r="F511" s="31"/>
      <c r="G511" s="99" t="s">
        <v>9</v>
      </c>
      <c r="H511" s="99"/>
      <c r="I511" s="100"/>
    </row>
    <row r="512" spans="1:9" ht="30.75" thickBot="1" x14ac:dyDescent="0.35">
      <c r="A512" s="35" t="s">
        <v>48</v>
      </c>
      <c r="B512" s="95" t="s">
        <v>6</v>
      </c>
      <c r="C512" s="95"/>
      <c r="D512" s="95" t="s">
        <v>7</v>
      </c>
      <c r="E512" s="95"/>
      <c r="F512" s="96"/>
      <c r="G512" s="23" t="s">
        <v>4</v>
      </c>
      <c r="H512" s="24" t="s">
        <v>5</v>
      </c>
      <c r="I512" s="25" t="s">
        <v>8</v>
      </c>
    </row>
    <row r="513" spans="1:9" ht="22.35" customHeight="1" x14ac:dyDescent="0.3">
      <c r="A513" s="37">
        <v>1</v>
      </c>
      <c r="B513" s="97"/>
      <c r="C513" s="97"/>
      <c r="D513" s="97"/>
      <c r="E513" s="97"/>
      <c r="F513" s="98"/>
      <c r="G513" s="17"/>
      <c r="H513" s="18"/>
      <c r="I513" s="19"/>
    </row>
    <row r="514" spans="1:9" ht="22.35" customHeight="1" x14ac:dyDescent="0.3">
      <c r="A514" s="38">
        <v>2</v>
      </c>
      <c r="B514" s="93"/>
      <c r="C514" s="93"/>
      <c r="D514" s="93"/>
      <c r="E514" s="93"/>
      <c r="F514" s="94"/>
      <c r="G514" s="20"/>
      <c r="H514" s="21"/>
      <c r="I514" s="22"/>
    </row>
    <row r="515" spans="1:9" ht="22.35" customHeight="1" x14ac:dyDescent="0.3">
      <c r="A515" s="38">
        <v>3</v>
      </c>
      <c r="B515" s="92"/>
      <c r="C515" s="92"/>
      <c r="D515" s="93"/>
      <c r="E515" s="93"/>
      <c r="F515" s="94"/>
      <c r="G515" s="20"/>
      <c r="H515" s="21"/>
      <c r="I515" s="22"/>
    </row>
    <row r="516" spans="1:9" ht="22.35" customHeight="1" x14ac:dyDescent="0.3">
      <c r="A516" s="38">
        <v>4</v>
      </c>
      <c r="B516" s="93"/>
      <c r="C516" s="93"/>
      <c r="D516" s="93"/>
      <c r="E516" s="93"/>
      <c r="F516" s="94"/>
      <c r="G516" s="20"/>
      <c r="H516" s="21"/>
      <c r="I516" s="22"/>
    </row>
    <row r="517" spans="1:9" ht="22.35" customHeight="1" x14ac:dyDescent="0.3">
      <c r="A517" s="38">
        <v>5</v>
      </c>
      <c r="B517" s="93"/>
      <c r="C517" s="93"/>
      <c r="D517" s="93"/>
      <c r="E517" s="93"/>
      <c r="F517" s="94"/>
      <c r="G517" s="20"/>
      <c r="H517" s="21"/>
      <c r="I517" s="22"/>
    </row>
    <row r="518" spans="1:9" ht="22.35" customHeight="1" thickBot="1" x14ac:dyDescent="0.35">
      <c r="A518" s="39">
        <v>6</v>
      </c>
      <c r="B518" s="84"/>
      <c r="C518" s="84"/>
      <c r="D518" s="84"/>
      <c r="E518" s="84"/>
      <c r="F518" s="85"/>
      <c r="G518" s="32"/>
      <c r="H518" s="33"/>
      <c r="I518" s="34"/>
    </row>
    <row r="519" spans="1:9" ht="17.25" thickBot="1" x14ac:dyDescent="0.35"/>
    <row r="520" spans="1:9" ht="17.25" thickBot="1" x14ac:dyDescent="0.35">
      <c r="A520" s="86" t="s">
        <v>10</v>
      </c>
      <c r="B520" s="87"/>
      <c r="C520" s="87"/>
      <c r="D520" s="87"/>
      <c r="E520" s="87"/>
      <c r="F520" s="87"/>
      <c r="G520" s="87"/>
      <c r="H520" s="87"/>
      <c r="I520" s="88"/>
    </row>
    <row r="521" spans="1:9" x14ac:dyDescent="0.3">
      <c r="A521" s="89" t="s">
        <v>6</v>
      </c>
      <c r="B521" s="90"/>
      <c r="C521" s="91"/>
      <c r="D521" s="89" t="s">
        <v>7</v>
      </c>
      <c r="E521" s="90"/>
      <c r="F521" s="90"/>
      <c r="G521" s="90"/>
      <c r="H521" s="90"/>
      <c r="I521" s="91"/>
    </row>
    <row r="522" spans="1:9" ht="17.25" thickBot="1" x14ac:dyDescent="0.35">
      <c r="A522" s="81" t="e">
        <f>INDEX(B513:B518,MATCH(MAX(G513:G518),G513:G518,0))</f>
        <v>#N/A</v>
      </c>
      <c r="B522" s="82"/>
      <c r="C522" s="83"/>
      <c r="D522" s="81" t="e">
        <f>INDEX(D513:D518,MATCH(MAX(G513:G518),G513:G518,0))</f>
        <v>#N/A</v>
      </c>
      <c r="E522" s="82"/>
      <c r="F522" s="82"/>
      <c r="G522" s="82"/>
      <c r="H522" s="82"/>
      <c r="I522" s="83"/>
    </row>
    <row r="523" spans="1:9" x14ac:dyDescent="0.3">
      <c r="A523" s="76" t="s">
        <v>11</v>
      </c>
      <c r="B523" s="78"/>
      <c r="C523" s="77"/>
      <c r="D523" s="76" t="s">
        <v>12</v>
      </c>
      <c r="E523" s="78"/>
      <c r="F523" s="77"/>
      <c r="G523" s="76" t="s">
        <v>13</v>
      </c>
      <c r="H523" s="78"/>
      <c r="I523" s="77"/>
    </row>
    <row r="524" spans="1:9" ht="17.25" thickBot="1" x14ac:dyDescent="0.35">
      <c r="A524" s="72"/>
      <c r="B524" s="74"/>
      <c r="C524" s="73"/>
      <c r="D524" s="72"/>
      <c r="E524" s="74"/>
      <c r="F524" s="73"/>
      <c r="G524" s="72"/>
      <c r="H524" s="74"/>
      <c r="I524" s="73"/>
    </row>
    <row r="525" spans="1:9" x14ac:dyDescent="0.3">
      <c r="A525" s="41" t="s">
        <v>39</v>
      </c>
      <c r="B525" s="76" t="s">
        <v>49</v>
      </c>
      <c r="C525" s="77"/>
      <c r="D525" s="76" t="s">
        <v>14</v>
      </c>
      <c r="E525" s="78"/>
      <c r="F525" s="77"/>
      <c r="G525" s="79" t="s">
        <v>15</v>
      </c>
      <c r="H525" s="79"/>
      <c r="I525" s="80"/>
    </row>
    <row r="526" spans="1:9" ht="17.25" thickBot="1" x14ac:dyDescent="0.35">
      <c r="A526" s="36"/>
      <c r="B526" s="72"/>
      <c r="C526" s="73"/>
      <c r="D526" s="72"/>
      <c r="E526" s="74"/>
      <c r="F526" s="73"/>
      <c r="G526" s="74"/>
      <c r="H526" s="74"/>
      <c r="I526" s="73"/>
    </row>
    <row r="527" spans="1:9" ht="17.25" thickBot="1" x14ac:dyDescent="0.35"/>
    <row r="528" spans="1:9" ht="24" customHeight="1" x14ac:dyDescent="0.3">
      <c r="A528" s="101" t="s">
        <v>75</v>
      </c>
      <c r="B528" s="102"/>
      <c r="C528" s="103" t="s">
        <v>72</v>
      </c>
      <c r="D528" s="103"/>
      <c r="E528" s="103"/>
      <c r="F528" s="103"/>
      <c r="G528" s="103"/>
      <c r="H528" s="3"/>
      <c r="I528" s="4"/>
    </row>
    <row r="529" spans="1:9" x14ac:dyDescent="0.3">
      <c r="A529" s="29"/>
      <c r="B529" s="30"/>
      <c r="C529" s="30"/>
      <c r="D529" s="30"/>
      <c r="E529" s="30"/>
      <c r="F529" s="31"/>
      <c r="G529" s="99" t="s">
        <v>9</v>
      </c>
      <c r="H529" s="99"/>
      <c r="I529" s="100"/>
    </row>
    <row r="530" spans="1:9" ht="30.75" thickBot="1" x14ac:dyDescent="0.35">
      <c r="A530" s="35" t="s">
        <v>48</v>
      </c>
      <c r="B530" s="95" t="s">
        <v>6</v>
      </c>
      <c r="C530" s="95"/>
      <c r="D530" s="95" t="s">
        <v>7</v>
      </c>
      <c r="E530" s="95"/>
      <c r="F530" s="96"/>
      <c r="G530" s="23" t="s">
        <v>4</v>
      </c>
      <c r="H530" s="24" t="s">
        <v>5</v>
      </c>
      <c r="I530" s="25" t="s">
        <v>8</v>
      </c>
    </row>
    <row r="531" spans="1:9" ht="22.35" customHeight="1" x14ac:dyDescent="0.3">
      <c r="A531" s="37">
        <v>1</v>
      </c>
      <c r="B531" s="97"/>
      <c r="C531" s="97"/>
      <c r="D531" s="97"/>
      <c r="E531" s="97"/>
      <c r="F531" s="98"/>
      <c r="G531" s="17"/>
      <c r="H531" s="18"/>
      <c r="I531" s="19"/>
    </row>
    <row r="532" spans="1:9" ht="22.35" customHeight="1" x14ac:dyDescent="0.3">
      <c r="A532" s="38">
        <v>2</v>
      </c>
      <c r="B532" s="93"/>
      <c r="C532" s="93"/>
      <c r="D532" s="93"/>
      <c r="E532" s="93"/>
      <c r="F532" s="94"/>
      <c r="G532" s="20"/>
      <c r="H532" s="21"/>
      <c r="I532" s="22"/>
    </row>
    <row r="533" spans="1:9" ht="22.35" customHeight="1" x14ac:dyDescent="0.3">
      <c r="A533" s="38">
        <v>3</v>
      </c>
      <c r="B533" s="92"/>
      <c r="C533" s="92"/>
      <c r="D533" s="93"/>
      <c r="E533" s="93"/>
      <c r="F533" s="94"/>
      <c r="G533" s="20"/>
      <c r="H533" s="21"/>
      <c r="I533" s="22"/>
    </row>
    <row r="534" spans="1:9" ht="22.35" customHeight="1" x14ac:dyDescent="0.3">
      <c r="A534" s="38">
        <v>4</v>
      </c>
      <c r="B534" s="93"/>
      <c r="C534" s="93"/>
      <c r="D534" s="93"/>
      <c r="E534" s="93"/>
      <c r="F534" s="94"/>
      <c r="G534" s="20"/>
      <c r="H534" s="21"/>
      <c r="I534" s="22"/>
    </row>
    <row r="535" spans="1:9" ht="22.35" customHeight="1" x14ac:dyDescent="0.3">
      <c r="A535" s="38">
        <v>5</v>
      </c>
      <c r="B535" s="93"/>
      <c r="C535" s="93"/>
      <c r="D535" s="93"/>
      <c r="E535" s="93"/>
      <c r="F535" s="94"/>
      <c r="G535" s="20"/>
      <c r="H535" s="21"/>
      <c r="I535" s="22"/>
    </row>
    <row r="536" spans="1:9" ht="22.35" customHeight="1" thickBot="1" x14ac:dyDescent="0.35">
      <c r="A536" s="39">
        <v>6</v>
      </c>
      <c r="B536" s="84"/>
      <c r="C536" s="84"/>
      <c r="D536" s="84"/>
      <c r="E536" s="84"/>
      <c r="F536" s="85"/>
      <c r="G536" s="32"/>
      <c r="H536" s="33"/>
      <c r="I536" s="34"/>
    </row>
    <row r="537" spans="1:9" ht="17.25" thickBot="1" x14ac:dyDescent="0.35"/>
    <row r="538" spans="1:9" ht="17.25" thickBot="1" x14ac:dyDescent="0.35">
      <c r="A538" s="86" t="s">
        <v>10</v>
      </c>
      <c r="B538" s="87"/>
      <c r="C538" s="87"/>
      <c r="D538" s="87"/>
      <c r="E538" s="87"/>
      <c r="F538" s="87"/>
      <c r="G538" s="87"/>
      <c r="H538" s="87"/>
      <c r="I538" s="88"/>
    </row>
    <row r="539" spans="1:9" ht="22.35" customHeight="1" x14ac:dyDescent="0.3">
      <c r="A539" s="89" t="s">
        <v>6</v>
      </c>
      <c r="B539" s="90"/>
      <c r="C539" s="91"/>
      <c r="D539" s="89" t="s">
        <v>7</v>
      </c>
      <c r="E539" s="90"/>
      <c r="F539" s="90"/>
      <c r="G539" s="90"/>
      <c r="H539" s="90"/>
      <c r="I539" s="91"/>
    </row>
    <row r="540" spans="1:9" ht="22.35" customHeight="1" thickBot="1" x14ac:dyDescent="0.35">
      <c r="A540" s="81" t="e">
        <f>INDEX(B531:B536,MATCH(MAX(G531:G536),G531:G536,0))</f>
        <v>#N/A</v>
      </c>
      <c r="B540" s="82"/>
      <c r="C540" s="83"/>
      <c r="D540" s="81" t="e">
        <f>INDEX(D531:D536,MATCH(MAX(G531:G536),G531:G536,0))</f>
        <v>#N/A</v>
      </c>
      <c r="E540" s="82"/>
      <c r="F540" s="82"/>
      <c r="G540" s="82"/>
      <c r="H540" s="82"/>
      <c r="I540" s="83"/>
    </row>
    <row r="541" spans="1:9" ht="22.35" customHeight="1" x14ac:dyDescent="0.3">
      <c r="A541" s="76" t="s">
        <v>11</v>
      </c>
      <c r="B541" s="78"/>
      <c r="C541" s="77"/>
      <c r="D541" s="76" t="s">
        <v>12</v>
      </c>
      <c r="E541" s="78"/>
      <c r="F541" s="77"/>
      <c r="G541" s="76" t="s">
        <v>13</v>
      </c>
      <c r="H541" s="78"/>
      <c r="I541" s="77"/>
    </row>
    <row r="542" spans="1:9" ht="22.35" customHeight="1" thickBot="1" x14ac:dyDescent="0.35">
      <c r="A542" s="72"/>
      <c r="B542" s="74"/>
      <c r="C542" s="73"/>
      <c r="D542" s="72"/>
      <c r="E542" s="74"/>
      <c r="F542" s="73"/>
      <c r="G542" s="72"/>
      <c r="H542" s="74"/>
      <c r="I542" s="73"/>
    </row>
    <row r="543" spans="1:9" ht="22.35" customHeight="1" x14ac:dyDescent="0.3">
      <c r="A543" s="41" t="s">
        <v>39</v>
      </c>
      <c r="B543" s="76" t="s">
        <v>49</v>
      </c>
      <c r="C543" s="77"/>
      <c r="D543" s="76" t="s">
        <v>14</v>
      </c>
      <c r="E543" s="78"/>
      <c r="F543" s="77"/>
      <c r="G543" s="79" t="s">
        <v>15</v>
      </c>
      <c r="H543" s="79"/>
      <c r="I543" s="80"/>
    </row>
    <row r="544" spans="1:9" ht="22.35" customHeight="1" thickBot="1" x14ac:dyDescent="0.35">
      <c r="A544" s="36"/>
      <c r="B544" s="72"/>
      <c r="C544" s="73"/>
      <c r="D544" s="72"/>
      <c r="E544" s="74"/>
      <c r="F544" s="73"/>
      <c r="G544" s="74"/>
      <c r="H544" s="74"/>
      <c r="I544" s="73"/>
    </row>
    <row r="548" spans="1:9" ht="36.75" customHeight="1" x14ac:dyDescent="0.3">
      <c r="A548" s="75" t="s">
        <v>62</v>
      </c>
      <c r="B548" s="75"/>
      <c r="C548" s="75"/>
      <c r="D548" s="75"/>
      <c r="E548" s="75"/>
      <c r="F548" s="75"/>
      <c r="G548" s="75"/>
      <c r="H548" s="75"/>
      <c r="I548" s="75"/>
    </row>
    <row r="549" spans="1:9" ht="18.600000000000001" customHeight="1" x14ac:dyDescent="0.3">
      <c r="A549" s="8"/>
      <c r="B549" s="8"/>
      <c r="C549" s="8"/>
      <c r="D549" s="8"/>
      <c r="E549" s="8"/>
      <c r="F549" s="8"/>
      <c r="G549" s="8"/>
      <c r="H549" s="8"/>
      <c r="I549" s="8"/>
    </row>
    <row r="551" spans="1:9" x14ac:dyDescent="0.3">
      <c r="A551" s="70"/>
      <c r="B551" s="70"/>
      <c r="C551" s="70"/>
      <c r="D551" s="70"/>
      <c r="E551" s="70"/>
      <c r="F551" s="70"/>
      <c r="G551" s="70"/>
      <c r="H551" s="70"/>
      <c r="I551" s="70"/>
    </row>
    <row r="552" spans="1:9" x14ac:dyDescent="0.3">
      <c r="A552" s="1" t="s">
        <v>26</v>
      </c>
    </row>
    <row r="554" spans="1:9" x14ac:dyDescent="0.3">
      <c r="A554" s="70"/>
      <c r="B554" s="70"/>
      <c r="C554" s="70"/>
      <c r="D554" s="70"/>
      <c r="E554" s="70"/>
      <c r="F554" s="70"/>
      <c r="G554" s="70"/>
      <c r="H554" s="70"/>
      <c r="I554" s="70"/>
    </row>
    <row r="555" spans="1:9" x14ac:dyDescent="0.3">
      <c r="A555" s="64" t="s">
        <v>27</v>
      </c>
      <c r="B555" s="64"/>
      <c r="C555" s="64"/>
    </row>
    <row r="557" spans="1:9" x14ac:dyDescent="0.3">
      <c r="A557" s="70"/>
      <c r="B557" s="70"/>
      <c r="C557" s="70"/>
      <c r="D557" s="70"/>
      <c r="E557" s="70"/>
      <c r="F557" s="70"/>
      <c r="G557" s="70"/>
      <c r="H557" s="70"/>
      <c r="I557" s="70"/>
    </row>
    <row r="558" spans="1:9" x14ac:dyDescent="0.3">
      <c r="A558" s="71" t="s">
        <v>27</v>
      </c>
      <c r="B558" s="71"/>
      <c r="C558" s="71"/>
    </row>
    <row r="560" spans="1:9" x14ac:dyDescent="0.3">
      <c r="A560" s="70"/>
      <c r="B560" s="70"/>
      <c r="C560" s="70"/>
      <c r="D560" s="70"/>
      <c r="E560" s="70"/>
      <c r="F560" s="70"/>
      <c r="G560" s="70"/>
      <c r="H560" s="70"/>
      <c r="I560" s="70"/>
    </row>
    <row r="561" spans="1:9" x14ac:dyDescent="0.3">
      <c r="A561" s="64" t="s">
        <v>27</v>
      </c>
      <c r="B561" s="64"/>
      <c r="C561" s="64"/>
    </row>
    <row r="563" spans="1:9" x14ac:dyDescent="0.3">
      <c r="A563" s="70"/>
      <c r="B563" s="70"/>
      <c r="C563" s="70"/>
      <c r="D563" s="70"/>
      <c r="E563" s="70"/>
      <c r="F563" s="70"/>
      <c r="G563" s="70"/>
      <c r="H563" s="70"/>
      <c r="I563" s="70"/>
    </row>
    <row r="564" spans="1:9" x14ac:dyDescent="0.3">
      <c r="A564" s="71" t="str">
        <f>IF($C$1=$H$2,"Unterschrift Ortsjugendvorsitzende*r","Bezirksjugendvorsitzende*r")</f>
        <v>Bezirksjugendvorsitzende*r</v>
      </c>
      <c r="B564" s="71"/>
      <c r="C564" s="71"/>
      <c r="D564" s="71"/>
      <c r="E564" s="71"/>
      <c r="F564" s="71"/>
      <c r="G564" s="71"/>
      <c r="H564" s="71"/>
      <c r="I564" s="71"/>
    </row>
    <row r="566" spans="1:9" x14ac:dyDescent="0.3">
      <c r="A566" s="70"/>
      <c r="B566" s="70"/>
      <c r="C566" s="70"/>
      <c r="D566" s="70"/>
      <c r="E566" s="70"/>
      <c r="F566" s="70"/>
      <c r="G566" s="70"/>
      <c r="H566" s="70"/>
      <c r="I566" s="70"/>
    </row>
    <row r="567" spans="1:9" x14ac:dyDescent="0.3">
      <c r="A567" s="64" t="s">
        <v>59</v>
      </c>
      <c r="B567" s="64"/>
      <c r="C567" s="64"/>
    </row>
    <row r="570" spans="1:9" x14ac:dyDescent="0.3">
      <c r="A570" s="67" t="s">
        <v>28</v>
      </c>
      <c r="B570" s="67"/>
      <c r="C570" s="67"/>
      <c r="D570" s="67"/>
      <c r="E570" s="67"/>
      <c r="F570" s="67"/>
      <c r="G570" s="67"/>
      <c r="H570" s="67"/>
      <c r="I570" s="67"/>
    </row>
    <row r="572" spans="1:9" ht="33" customHeight="1" x14ac:dyDescent="0.3">
      <c r="A572" s="68" t="s">
        <v>60</v>
      </c>
      <c r="B572" s="68"/>
      <c r="C572" s="68"/>
      <c r="D572" s="68"/>
      <c r="E572" s="68"/>
      <c r="F572" s="68"/>
      <c r="G572" s="68"/>
      <c r="H572" s="68"/>
      <c r="I572" s="68"/>
    </row>
    <row r="574" spans="1:9" x14ac:dyDescent="0.3">
      <c r="A574" s="44" t="s">
        <v>63</v>
      </c>
      <c r="B574" s="43"/>
      <c r="C574" s="43"/>
    </row>
    <row r="575" spans="1:9" ht="11.25" customHeight="1" x14ac:dyDescent="0.3">
      <c r="A575" s="44"/>
      <c r="B575" s="43"/>
      <c r="C575" s="43"/>
    </row>
    <row r="576" spans="1:9" x14ac:dyDescent="0.3">
      <c r="A576" s="64" t="s">
        <v>29</v>
      </c>
      <c r="B576" s="64"/>
      <c r="C576" s="64"/>
    </row>
    <row r="577" spans="1:9" x14ac:dyDescent="0.3">
      <c r="A577" s="64" t="s">
        <v>30</v>
      </c>
      <c r="B577" s="64"/>
      <c r="C577" s="64"/>
    </row>
    <row r="578" spans="1:9" x14ac:dyDescent="0.3">
      <c r="A578" s="64" t="s">
        <v>61</v>
      </c>
      <c r="B578" s="64"/>
      <c r="C578" s="64"/>
    </row>
    <row r="579" spans="1:9" x14ac:dyDescent="0.3">
      <c r="A579" s="64" t="s">
        <v>31</v>
      </c>
      <c r="B579" s="64"/>
      <c r="C579" s="64"/>
    </row>
    <row r="585" spans="1:9" ht="20.25" x14ac:dyDescent="0.4">
      <c r="A585" s="65" t="s">
        <v>32</v>
      </c>
      <c r="B585" s="65"/>
      <c r="C585" s="65"/>
      <c r="D585" s="65"/>
      <c r="E585" s="65"/>
      <c r="F585" s="65"/>
      <c r="G585" s="65"/>
      <c r="H585" s="65"/>
      <c r="I585" s="65"/>
    </row>
    <row r="587" spans="1:9" ht="36.75" customHeight="1" x14ac:dyDescent="0.3">
      <c r="A587" s="9" t="s">
        <v>33</v>
      </c>
      <c r="B587" s="54"/>
      <c r="C587" s="69" t="str">
        <f>IF($C$1=$H$2," fand die Jugendversammlung der DLRG OG","fand der Bezirksjugendtag des DLRG Bezirks")</f>
        <v>fand der Bezirksjugendtag des DLRG Bezirks</v>
      </c>
      <c r="D587" s="69"/>
      <c r="E587" s="69"/>
      <c r="F587" s="69"/>
      <c r="G587" s="69"/>
      <c r="H587" s="66">
        <f>A4</f>
        <v>0</v>
      </c>
      <c r="I587" s="66"/>
    </row>
    <row r="588" spans="1:9" x14ac:dyDescent="0.3">
      <c r="A588" s="9" t="s">
        <v>34</v>
      </c>
      <c r="C588" s="8"/>
      <c r="D588" s="8"/>
      <c r="E588" s="8"/>
      <c r="F588" s="8"/>
      <c r="G588" s="8"/>
    </row>
    <row r="589" spans="1:9" x14ac:dyDescent="0.3">
      <c r="A589" s="9"/>
    </row>
    <row r="590" spans="1:9" x14ac:dyDescent="0.3">
      <c r="A590" s="55" t="str">
        <f>IF($C$1=$H$2,"Es wurde folgender Jugendvorstand gewählt:","Es wurde folgender Bezirksjugendvorstand gewählt:")</f>
        <v>Es wurde folgender Bezirksjugendvorstand gewählt:</v>
      </c>
      <c r="B590" s="55"/>
      <c r="C590" s="55"/>
      <c r="D590" s="55"/>
      <c r="E590" s="55"/>
      <c r="F590" s="55"/>
      <c r="G590" s="55"/>
      <c r="H590" s="55"/>
      <c r="I590" s="55"/>
    </row>
    <row r="592" spans="1:9" ht="42.4" customHeight="1" x14ac:dyDescent="0.3">
      <c r="A592" s="45" t="s">
        <v>35</v>
      </c>
      <c r="B592" s="45" t="s">
        <v>6</v>
      </c>
      <c r="C592" s="60" t="s">
        <v>36</v>
      </c>
      <c r="D592" s="61"/>
      <c r="E592" s="45" t="s">
        <v>37</v>
      </c>
      <c r="F592" s="60" t="s">
        <v>12</v>
      </c>
      <c r="G592" s="61"/>
      <c r="H592" s="45" t="s">
        <v>38</v>
      </c>
      <c r="I592" s="45" t="s">
        <v>39</v>
      </c>
    </row>
    <row r="593" spans="1:9" ht="60" x14ac:dyDescent="0.3">
      <c r="A593" s="46" t="str">
        <f>IF($C$1=$H$2," 1. Orts-jugendvor-sitzender","1. Bezirks-jugend-vorsitzender")</f>
        <v>1. Bezirks-jugend-vorsitzender</v>
      </c>
      <c r="B593" s="47" t="e">
        <f>A37</f>
        <v>#N/A</v>
      </c>
      <c r="C593" s="56" t="e">
        <f>D37</f>
        <v>#N/A</v>
      </c>
      <c r="D593" s="57"/>
      <c r="E593" s="47">
        <f>A39</f>
        <v>0</v>
      </c>
      <c r="F593" s="56">
        <f>D39</f>
        <v>0</v>
      </c>
      <c r="G593" s="57"/>
      <c r="H593" s="48">
        <f>D41</f>
        <v>0</v>
      </c>
      <c r="I593" s="47">
        <f>IF(A41&gt;0,A41,B41)</f>
        <v>0</v>
      </c>
    </row>
    <row r="594" spans="1:9" ht="60" x14ac:dyDescent="0.3">
      <c r="A594" s="46" t="str">
        <f>IF($C$1=$H$2," 2. Orts-jugendvor-sitzende*r","2. Bezirks-jugend-vorsitzende*r")</f>
        <v>2. Bezirks-jugend-vorsitzende*r</v>
      </c>
      <c r="B594" s="47" t="e">
        <f>A55</f>
        <v>#N/A</v>
      </c>
      <c r="C594" s="56" t="e">
        <f>D55</f>
        <v>#N/A</v>
      </c>
      <c r="D594" s="57"/>
      <c r="E594" s="47">
        <f>A57</f>
        <v>0</v>
      </c>
      <c r="F594" s="56">
        <f>D57</f>
        <v>0</v>
      </c>
      <c r="G594" s="57"/>
      <c r="H594" s="47">
        <f>D59</f>
        <v>0</v>
      </c>
      <c r="I594" s="47">
        <f>IF(A59&gt;0,A59,B59)</f>
        <v>0</v>
      </c>
    </row>
    <row r="595" spans="1:9" ht="30" x14ac:dyDescent="0.3">
      <c r="A595" s="46" t="s">
        <v>64</v>
      </c>
      <c r="B595" s="47" t="e">
        <f>A72</f>
        <v>#N/A</v>
      </c>
      <c r="C595" s="56" t="e">
        <f>D72</f>
        <v>#N/A</v>
      </c>
      <c r="D595" s="57"/>
      <c r="E595" s="47">
        <f>A74</f>
        <v>0</v>
      </c>
      <c r="F595" s="56">
        <f>D74</f>
        <v>0</v>
      </c>
      <c r="G595" s="57"/>
      <c r="H595" s="47">
        <f>D76</f>
        <v>0</v>
      </c>
      <c r="I595" s="47">
        <f>IF(A76&gt;0,A76,B76)</f>
        <v>0</v>
      </c>
    </row>
    <row r="596" spans="1:9" ht="19.5" customHeight="1" x14ac:dyDescent="0.3">
      <c r="A596" s="49" t="s">
        <v>40</v>
      </c>
      <c r="B596" s="47" t="e">
        <f>A90</f>
        <v>#N/A</v>
      </c>
      <c r="C596" s="56" t="e">
        <f>D90</f>
        <v>#N/A</v>
      </c>
      <c r="D596" s="57"/>
      <c r="E596" s="47">
        <f>A92</f>
        <v>0</v>
      </c>
      <c r="F596" s="56">
        <f>D92</f>
        <v>0</v>
      </c>
      <c r="G596" s="57"/>
      <c r="H596" s="47">
        <f>D94</f>
        <v>0</v>
      </c>
      <c r="I596" s="47">
        <f>IF(A94&gt;0,A94,B94)</f>
        <v>0</v>
      </c>
    </row>
    <row r="597" spans="1:9" ht="19.5" customHeight="1" x14ac:dyDescent="0.3">
      <c r="A597" s="49" t="s">
        <v>41</v>
      </c>
      <c r="B597" s="47" t="e">
        <f>A108</f>
        <v>#N/A</v>
      </c>
      <c r="C597" s="56" t="e">
        <f>D108</f>
        <v>#N/A</v>
      </c>
      <c r="D597" s="57"/>
      <c r="E597" s="47">
        <f>A110</f>
        <v>0</v>
      </c>
      <c r="F597" s="56">
        <f>D110</f>
        <v>0</v>
      </c>
      <c r="G597" s="57"/>
      <c r="H597" s="47">
        <f>D102</f>
        <v>0</v>
      </c>
      <c r="I597" s="47">
        <f>IF(A110&gt;0,A110,B110)</f>
        <v>0</v>
      </c>
    </row>
    <row r="598" spans="1:9" ht="19.5" customHeight="1" x14ac:dyDescent="0.3">
      <c r="A598" s="49" t="s">
        <v>42</v>
      </c>
      <c r="B598" s="47" t="e">
        <f>A125</f>
        <v>#N/A</v>
      </c>
      <c r="C598" s="56" t="e">
        <f>D125</f>
        <v>#N/A</v>
      </c>
      <c r="D598" s="57"/>
      <c r="E598" s="47">
        <f>A127</f>
        <v>0</v>
      </c>
      <c r="F598" s="56">
        <f>D127</f>
        <v>0</v>
      </c>
      <c r="G598" s="57"/>
      <c r="H598" s="47">
        <f>D129</f>
        <v>0</v>
      </c>
      <c r="I598" s="47">
        <f>IF(A129&gt;0,A129,B129)</f>
        <v>0</v>
      </c>
    </row>
    <row r="599" spans="1:9" ht="19.5" customHeight="1" x14ac:dyDescent="0.3">
      <c r="A599" s="49" t="s">
        <v>43</v>
      </c>
      <c r="B599" s="47" t="e">
        <f>A143</f>
        <v>#N/A</v>
      </c>
      <c r="C599" s="56" t="e">
        <f>D143</f>
        <v>#N/A</v>
      </c>
      <c r="D599" s="57"/>
      <c r="E599" s="47">
        <f>A145</f>
        <v>0</v>
      </c>
      <c r="F599" s="56">
        <f>D145</f>
        <v>0</v>
      </c>
      <c r="G599" s="57"/>
      <c r="H599" s="47">
        <f>D147</f>
        <v>0</v>
      </c>
      <c r="I599" s="47">
        <f>IF(A147&gt;0,A147,B147)</f>
        <v>0</v>
      </c>
    </row>
    <row r="600" spans="1:9" ht="19.5" customHeight="1" x14ac:dyDescent="0.3">
      <c r="A600" s="49" t="s">
        <v>44</v>
      </c>
      <c r="B600" s="47" t="e">
        <f>A161</f>
        <v>#N/A</v>
      </c>
      <c r="C600" s="56" t="e">
        <f>D161</f>
        <v>#N/A</v>
      </c>
      <c r="D600" s="57"/>
      <c r="E600" s="47">
        <f>A163</f>
        <v>0</v>
      </c>
      <c r="F600" s="56">
        <f>D163</f>
        <v>0</v>
      </c>
      <c r="G600" s="57"/>
      <c r="H600" s="47">
        <f>D165</f>
        <v>0</v>
      </c>
      <c r="I600" s="47">
        <f>IF(A165&gt;0,A165,B165)</f>
        <v>0</v>
      </c>
    </row>
    <row r="601" spans="1:9" ht="19.5" customHeight="1" x14ac:dyDescent="0.3">
      <c r="A601" s="49" t="s">
        <v>45</v>
      </c>
      <c r="B601" s="47" t="e">
        <f>A179</f>
        <v>#N/A</v>
      </c>
      <c r="C601" s="56" t="e">
        <f>D179</f>
        <v>#N/A</v>
      </c>
      <c r="D601" s="57"/>
      <c r="E601" s="47">
        <f>A181</f>
        <v>0</v>
      </c>
      <c r="F601" s="56">
        <f>D181</f>
        <v>0</v>
      </c>
      <c r="G601" s="57"/>
      <c r="H601" s="47">
        <f>D183</f>
        <v>0</v>
      </c>
      <c r="I601" s="47">
        <f>IF(A183&gt;0,A183,B183)</f>
        <v>0</v>
      </c>
    </row>
    <row r="602" spans="1:9" ht="19.5" customHeight="1" x14ac:dyDescent="0.3">
      <c r="A602" s="49" t="s">
        <v>46</v>
      </c>
      <c r="B602" s="47" t="e">
        <f>A197</f>
        <v>#N/A</v>
      </c>
      <c r="C602" s="56" t="e">
        <f>D197</f>
        <v>#N/A</v>
      </c>
      <c r="D602" s="57"/>
      <c r="E602" s="47">
        <f>A199</f>
        <v>0</v>
      </c>
      <c r="F602" s="56">
        <f>D199</f>
        <v>0</v>
      </c>
      <c r="G602" s="57"/>
      <c r="H602" s="47">
        <f>D201</f>
        <v>0</v>
      </c>
      <c r="I602" s="47">
        <f>IF(A201&gt;0,A201,B201)</f>
        <v>0</v>
      </c>
    </row>
    <row r="604" spans="1:9" ht="17.25" x14ac:dyDescent="0.3">
      <c r="A604" s="63" t="str">
        <f>IF($C$1=$H$2,"Für den Bezirksjugendrat haben wir nachfolgende*n Delegierte*n gewählt:","Für den Landesjugendrat haben wir nachfolgende*n Delegierte*n gewählt:")</f>
        <v>Für den Landesjugendrat haben wir nachfolgende*n Delegierte*n gewählt:</v>
      </c>
      <c r="B604" s="63"/>
      <c r="C604" s="63"/>
      <c r="D604" s="63"/>
      <c r="E604" s="63"/>
      <c r="F604" s="63"/>
      <c r="G604" s="63"/>
      <c r="H604" s="63"/>
      <c r="I604" s="63"/>
    </row>
    <row r="606" spans="1:9" ht="30" x14ac:dyDescent="0.3">
      <c r="A606" s="45" t="s">
        <v>6</v>
      </c>
      <c r="B606" s="45" t="s">
        <v>36</v>
      </c>
      <c r="C606" s="60" t="s">
        <v>37</v>
      </c>
      <c r="D606" s="61"/>
      <c r="E606" s="60" t="s">
        <v>12</v>
      </c>
      <c r="F606" s="62"/>
      <c r="G606" s="61"/>
      <c r="H606" s="45" t="s">
        <v>38</v>
      </c>
      <c r="I606" s="45" t="s">
        <v>39</v>
      </c>
    </row>
    <row r="607" spans="1:9" ht="19.5" customHeight="1" x14ac:dyDescent="0.3">
      <c r="A607" s="47" t="e">
        <f>A273</f>
        <v>#N/A</v>
      </c>
      <c r="B607" s="47" t="e">
        <f>D273</f>
        <v>#N/A</v>
      </c>
      <c r="C607" s="56">
        <f>A275</f>
        <v>0</v>
      </c>
      <c r="D607" s="57"/>
      <c r="E607" s="56">
        <f>D275</f>
        <v>0</v>
      </c>
      <c r="F607" s="58"/>
      <c r="G607" s="57"/>
      <c r="H607" s="47">
        <f>D277</f>
        <v>0</v>
      </c>
      <c r="I607" s="47">
        <f>IF(A277&gt;0,A277,B277)</f>
        <v>0</v>
      </c>
    </row>
    <row r="609" spans="1:9" x14ac:dyDescent="0.3">
      <c r="A609" s="55" t="str">
        <f>IF($C$1=$H$2,"Für den Bezirksjugendrat haben wir nachfolgende Ersatzdelegierte gewählt:","Für den Landesjugendrat haben wir nachfolgende Ersatzdelegierte gewählt:")</f>
        <v>Für den Landesjugendrat haben wir nachfolgende Ersatzdelegierte gewählt:</v>
      </c>
      <c r="B609" s="55"/>
      <c r="C609" s="55"/>
      <c r="D609" s="55"/>
      <c r="E609" s="55"/>
      <c r="F609" s="55"/>
      <c r="G609" s="55"/>
      <c r="H609" s="55"/>
      <c r="I609" s="55"/>
    </row>
    <row r="611" spans="1:9" ht="30" x14ac:dyDescent="0.3">
      <c r="A611" s="45" t="s">
        <v>6</v>
      </c>
      <c r="B611" s="45" t="s">
        <v>36</v>
      </c>
      <c r="C611" s="60" t="s">
        <v>37</v>
      </c>
      <c r="D611" s="61"/>
      <c r="E611" s="60" t="s">
        <v>12</v>
      </c>
      <c r="F611" s="62"/>
      <c r="G611" s="61"/>
      <c r="H611" s="45" t="s">
        <v>38</v>
      </c>
      <c r="I611" s="45" t="s">
        <v>39</v>
      </c>
    </row>
    <row r="612" spans="1:9" ht="19.5" customHeight="1" x14ac:dyDescent="0.3">
      <c r="A612" s="47" t="e">
        <f>A296</f>
        <v>#N/A</v>
      </c>
      <c r="B612" s="47" t="e">
        <f>D296</f>
        <v>#N/A</v>
      </c>
      <c r="C612" s="56">
        <f>A298</f>
        <v>0</v>
      </c>
      <c r="D612" s="57"/>
      <c r="E612" s="56">
        <f>D298</f>
        <v>0</v>
      </c>
      <c r="F612" s="58"/>
      <c r="G612" s="57"/>
      <c r="H612" s="47">
        <f>D300</f>
        <v>0</v>
      </c>
      <c r="I612" s="47">
        <f>IF(A300&gt;0,A300,B300)</f>
        <v>0</v>
      </c>
    </row>
    <row r="613" spans="1:9" ht="19.5" customHeight="1" x14ac:dyDescent="0.3">
      <c r="A613" s="47" t="e">
        <f>A304</f>
        <v>#NUM!</v>
      </c>
      <c r="B613" s="47" t="e">
        <f>D304</f>
        <v>#NUM!</v>
      </c>
      <c r="C613" s="56">
        <f>A306</f>
        <v>0</v>
      </c>
      <c r="D613" s="57"/>
      <c r="E613" s="56">
        <f>D306</f>
        <v>0</v>
      </c>
      <c r="F613" s="58"/>
      <c r="G613" s="57"/>
      <c r="H613" s="47">
        <f>D308</f>
        <v>0</v>
      </c>
      <c r="I613" s="47">
        <f>IF(A308&gt;0,A308,B308)</f>
        <v>0</v>
      </c>
    </row>
    <row r="614" spans="1:9" ht="19.5" customHeight="1" x14ac:dyDescent="0.3">
      <c r="A614" s="47" t="e">
        <f>A312</f>
        <v>#NUM!</v>
      </c>
      <c r="B614" s="47" t="e">
        <f>D312</f>
        <v>#NUM!</v>
      </c>
      <c r="C614" s="56">
        <f>A314</f>
        <v>0</v>
      </c>
      <c r="D614" s="57"/>
      <c r="E614" s="56">
        <f>D314</f>
        <v>0</v>
      </c>
      <c r="F614" s="58"/>
      <c r="G614" s="57"/>
      <c r="H614" s="47">
        <f>D316</f>
        <v>0</v>
      </c>
      <c r="I614" s="47">
        <f>IF(A316&gt;0,A316,B316)</f>
        <v>0</v>
      </c>
    </row>
    <row r="615" spans="1:9" ht="19.5" customHeight="1" x14ac:dyDescent="0.3">
      <c r="A615" s="47" t="e">
        <f>A320</f>
        <v>#NUM!</v>
      </c>
      <c r="B615" s="47" t="e">
        <f>D320</f>
        <v>#NUM!</v>
      </c>
      <c r="C615" s="56">
        <f>A322</f>
        <v>0</v>
      </c>
      <c r="D615" s="57"/>
      <c r="E615" s="56">
        <f>D322</f>
        <v>0</v>
      </c>
      <c r="F615" s="58"/>
      <c r="G615" s="57"/>
      <c r="H615" s="47">
        <f>D324</f>
        <v>0</v>
      </c>
      <c r="I615" s="47">
        <f>IF(A324&gt;0,A324,B324)</f>
        <v>0</v>
      </c>
    </row>
    <row r="616" spans="1:9" ht="19.5" customHeight="1" x14ac:dyDescent="0.3">
      <c r="A616" s="47" t="e">
        <f>A328</f>
        <v>#NUM!</v>
      </c>
      <c r="B616" s="47" t="e">
        <f>D328</f>
        <v>#NUM!</v>
      </c>
      <c r="C616" s="56">
        <f>A330</f>
        <v>0</v>
      </c>
      <c r="D616" s="57"/>
      <c r="E616" s="56">
        <f>D330</f>
        <v>0</v>
      </c>
      <c r="F616" s="58"/>
      <c r="G616" s="57"/>
      <c r="H616" s="47">
        <f>D332</f>
        <v>0</v>
      </c>
      <c r="I616" s="47">
        <f>IF(A332&gt;0,A332,B332)</f>
        <v>0</v>
      </c>
    </row>
    <row r="617" spans="1:9" ht="19.5" customHeight="1" x14ac:dyDescent="0.3">
      <c r="A617" s="47" t="e">
        <f>A336</f>
        <v>#NUM!</v>
      </c>
      <c r="B617" s="47" t="e">
        <f>D336</f>
        <v>#NUM!</v>
      </c>
      <c r="C617" s="56">
        <f>A338</f>
        <v>0</v>
      </c>
      <c r="D617" s="57"/>
      <c r="E617" s="56">
        <f>D338</f>
        <v>0</v>
      </c>
      <c r="F617" s="58"/>
      <c r="G617" s="57"/>
      <c r="H617" s="47">
        <f>D340</f>
        <v>0</v>
      </c>
      <c r="I617" s="47">
        <f>IF(A340&gt;0,A340,B340)</f>
        <v>0</v>
      </c>
    </row>
    <row r="618" spans="1:9" ht="19.5" customHeight="1" x14ac:dyDescent="0.3">
      <c r="A618" s="47" t="e">
        <f>A344</f>
        <v>#NUM!</v>
      </c>
      <c r="B618" s="47" t="e">
        <f>D344</f>
        <v>#NUM!</v>
      </c>
      <c r="C618" s="56">
        <f>A346</f>
        <v>0</v>
      </c>
      <c r="D618" s="57"/>
      <c r="E618" s="56">
        <f>D346</f>
        <v>0</v>
      </c>
      <c r="F618" s="58"/>
      <c r="G618" s="57"/>
      <c r="H618" s="47">
        <f>D348</f>
        <v>0</v>
      </c>
      <c r="I618" s="47">
        <f>IF(A348&gt;0,A348,B348)</f>
        <v>0</v>
      </c>
    </row>
    <row r="619" spans="1:9" ht="19.5" customHeight="1" x14ac:dyDescent="0.3">
      <c r="A619" s="47" t="e">
        <f>A352</f>
        <v>#NUM!</v>
      </c>
      <c r="B619" s="47" t="e">
        <f>D352</f>
        <v>#NUM!</v>
      </c>
      <c r="C619" s="56">
        <f>A354</f>
        <v>0</v>
      </c>
      <c r="D619" s="57"/>
      <c r="E619" s="56">
        <f>D354</f>
        <v>0</v>
      </c>
      <c r="F619" s="58"/>
      <c r="G619" s="57"/>
      <c r="H619" s="47">
        <f>D356</f>
        <v>0</v>
      </c>
      <c r="I619" s="47">
        <f>IF(A356&gt;0,A356,B356)</f>
        <v>0</v>
      </c>
    </row>
    <row r="620" spans="1:9" ht="19.5" customHeight="1" x14ac:dyDescent="0.3">
      <c r="A620" s="47" t="e">
        <f>A360</f>
        <v>#NUM!</v>
      </c>
      <c r="B620" s="47" t="e">
        <f>D360</f>
        <v>#NUM!</v>
      </c>
      <c r="C620" s="56">
        <f>A362</f>
        <v>0</v>
      </c>
      <c r="D620" s="57"/>
      <c r="E620" s="56">
        <f>D362</f>
        <v>0</v>
      </c>
      <c r="F620" s="58"/>
      <c r="G620" s="57"/>
      <c r="H620" s="47">
        <f>D364</f>
        <v>0</v>
      </c>
      <c r="I620" s="47">
        <f>IF(A364&gt;0,A364,B364)</f>
        <v>0</v>
      </c>
    </row>
    <row r="621" spans="1:9" ht="19.5" customHeight="1" x14ac:dyDescent="0.3">
      <c r="A621" s="50"/>
      <c r="B621" s="50"/>
      <c r="C621" s="50"/>
      <c r="D621" s="50"/>
      <c r="E621" s="50"/>
      <c r="F621" s="50"/>
      <c r="G621" s="50"/>
      <c r="H621" s="50"/>
      <c r="I621" s="50"/>
    </row>
    <row r="622" spans="1:9" x14ac:dyDescent="0.3">
      <c r="A622" s="55" t="str">
        <f>IF($C$1=$H$2,"Für den Bezirksjugendtag haben wir nachfolgende*n Delegierte*n gewählt:","Für den Landesjugendtag haben wir nachfolgende*n Delegierte*n gewählt:")</f>
        <v>Für den Landesjugendtag haben wir nachfolgende*n Delegierte*n gewählt:</v>
      </c>
      <c r="B622" s="55"/>
      <c r="C622" s="55"/>
      <c r="D622" s="55"/>
      <c r="E622" s="55"/>
      <c r="F622" s="55"/>
      <c r="G622" s="55"/>
      <c r="H622" s="55"/>
      <c r="I622" s="55"/>
    </row>
    <row r="624" spans="1:9" ht="30" x14ac:dyDescent="0.3">
      <c r="A624" s="45" t="s">
        <v>6</v>
      </c>
      <c r="B624" s="45" t="s">
        <v>36</v>
      </c>
      <c r="C624" s="60" t="s">
        <v>37</v>
      </c>
      <c r="D624" s="61"/>
      <c r="E624" s="60" t="s">
        <v>12</v>
      </c>
      <c r="F624" s="62"/>
      <c r="G624" s="61"/>
      <c r="H624" s="45" t="s">
        <v>38</v>
      </c>
      <c r="I624" s="45" t="s">
        <v>39</v>
      </c>
    </row>
    <row r="625" spans="1:9" ht="19.5" customHeight="1" x14ac:dyDescent="0.3">
      <c r="A625" s="47" t="e">
        <f>A394</f>
        <v>#N/A</v>
      </c>
      <c r="B625" s="47" t="e">
        <f>D394</f>
        <v>#N/A</v>
      </c>
      <c r="C625" s="56">
        <f>A396</f>
        <v>0</v>
      </c>
      <c r="D625" s="57"/>
      <c r="E625" s="56">
        <f>D396</f>
        <v>0</v>
      </c>
      <c r="F625" s="58"/>
      <c r="G625" s="57"/>
      <c r="H625" s="47">
        <f>D398</f>
        <v>0</v>
      </c>
      <c r="I625" s="47">
        <f>IF(A398&gt;0,A398,B398)</f>
        <v>0</v>
      </c>
    </row>
    <row r="627" spans="1:9" x14ac:dyDescent="0.3">
      <c r="A627" s="55" t="str">
        <f>IF($C$1=$H$2,"Für den Bezirksjugendtag haben wir nachfolgende*n Ersatzdelegierte*n gewählt:","Für den Landesjugendtag haben wir nachfolgende*n Ersatzdelegierte*n gewählt:")</f>
        <v>Für den Landesjugendtag haben wir nachfolgende*n Ersatzdelegierte*n gewählt:</v>
      </c>
      <c r="B627" s="55"/>
      <c r="C627" s="55"/>
      <c r="D627" s="55"/>
      <c r="E627" s="55"/>
      <c r="F627" s="55"/>
      <c r="G627" s="55"/>
      <c r="H627" s="55"/>
      <c r="I627" s="55"/>
    </row>
    <row r="629" spans="1:9" ht="30" x14ac:dyDescent="0.3">
      <c r="A629" s="45" t="s">
        <v>6</v>
      </c>
      <c r="B629" s="45" t="s">
        <v>36</v>
      </c>
      <c r="C629" s="60" t="s">
        <v>37</v>
      </c>
      <c r="D629" s="61"/>
      <c r="E629" s="60" t="s">
        <v>12</v>
      </c>
      <c r="F629" s="62"/>
      <c r="G629" s="61"/>
      <c r="H629" s="45" t="s">
        <v>38</v>
      </c>
      <c r="I629" s="45" t="s">
        <v>39</v>
      </c>
    </row>
    <row r="630" spans="1:9" ht="19.5" customHeight="1" x14ac:dyDescent="0.3">
      <c r="A630" s="47" t="e">
        <f>A402</f>
        <v>#NUM!</v>
      </c>
      <c r="B630" s="47" t="e">
        <f>D402</f>
        <v>#NUM!</v>
      </c>
      <c r="C630" s="56">
        <f>A404</f>
        <v>0</v>
      </c>
      <c r="D630" s="57"/>
      <c r="E630" s="56">
        <f>D404</f>
        <v>0</v>
      </c>
      <c r="F630" s="58"/>
      <c r="G630" s="57"/>
      <c r="H630" s="47">
        <f>D406</f>
        <v>0</v>
      </c>
      <c r="I630" s="47">
        <f>IF(A406&gt;0,A406,B406)</f>
        <v>0</v>
      </c>
    </row>
    <row r="631" spans="1:9" ht="19.5" customHeight="1" x14ac:dyDescent="0.3">
      <c r="A631" s="47" t="e">
        <f>A409</f>
        <v>#NUM!</v>
      </c>
      <c r="B631" s="47" t="e">
        <f>D409</f>
        <v>#NUM!</v>
      </c>
      <c r="C631" s="56">
        <f>A411</f>
        <v>0</v>
      </c>
      <c r="D631" s="57"/>
      <c r="E631" s="56">
        <f>D411</f>
        <v>0</v>
      </c>
      <c r="F631" s="58"/>
      <c r="G631" s="57"/>
      <c r="H631" s="47">
        <f>D413</f>
        <v>0</v>
      </c>
      <c r="I631" s="47">
        <f>IF(A413&gt;0,A413,B413)</f>
        <v>0</v>
      </c>
    </row>
    <row r="632" spans="1:9" ht="19.5" customHeight="1" x14ac:dyDescent="0.3">
      <c r="A632" s="47" t="e">
        <f>A417</f>
        <v>#NUM!</v>
      </c>
      <c r="B632" s="47" t="e">
        <f>D417</f>
        <v>#NUM!</v>
      </c>
      <c r="C632" s="56">
        <f>A419</f>
        <v>0</v>
      </c>
      <c r="D632" s="57"/>
      <c r="E632" s="56">
        <f>D419</f>
        <v>0</v>
      </c>
      <c r="F632" s="58"/>
      <c r="G632" s="57"/>
      <c r="H632" s="47">
        <f>D421</f>
        <v>0</v>
      </c>
      <c r="I632" s="47">
        <f>IF(A421&gt;0,A421,B421)</f>
        <v>0</v>
      </c>
    </row>
    <row r="633" spans="1:9" ht="19.5" customHeight="1" x14ac:dyDescent="0.3">
      <c r="A633" s="47" t="e">
        <f>A425</f>
        <v>#NUM!</v>
      </c>
      <c r="B633" s="47" t="e">
        <f>D425</f>
        <v>#NUM!</v>
      </c>
      <c r="C633" s="56">
        <f>A427</f>
        <v>0</v>
      </c>
      <c r="D633" s="57"/>
      <c r="E633" s="56">
        <f>D427</f>
        <v>0</v>
      </c>
      <c r="F633" s="58"/>
      <c r="G633" s="57"/>
      <c r="H633" s="47">
        <f>D429</f>
        <v>0</v>
      </c>
      <c r="I633" s="47">
        <f>IF(A429&gt;0,A429,B429)</f>
        <v>0</v>
      </c>
    </row>
    <row r="634" spans="1:9" ht="19.5" customHeight="1" x14ac:dyDescent="0.3">
      <c r="A634" s="47" t="e">
        <f>A433</f>
        <v>#NUM!</v>
      </c>
      <c r="B634" s="47" t="e">
        <f>D433</f>
        <v>#NUM!</v>
      </c>
      <c r="C634" s="56">
        <f>A435</f>
        <v>0</v>
      </c>
      <c r="D634" s="57"/>
      <c r="E634" s="56">
        <f>D435</f>
        <v>0</v>
      </c>
      <c r="F634" s="58"/>
      <c r="G634" s="57"/>
      <c r="H634" s="47">
        <f>D437</f>
        <v>0</v>
      </c>
      <c r="I634" s="47">
        <f>IF(A437&gt;0,A437,B437)</f>
        <v>0</v>
      </c>
    </row>
    <row r="635" spans="1:9" ht="19.5" customHeight="1" x14ac:dyDescent="0.3">
      <c r="A635" s="47" t="e">
        <f>A441</f>
        <v>#NUM!</v>
      </c>
      <c r="B635" s="47" t="e">
        <f>D441</f>
        <v>#NUM!</v>
      </c>
      <c r="C635" s="56">
        <f>A443</f>
        <v>0</v>
      </c>
      <c r="D635" s="57"/>
      <c r="E635" s="56">
        <f>D443</f>
        <v>0</v>
      </c>
      <c r="F635" s="58"/>
      <c r="G635" s="57"/>
      <c r="H635" s="47">
        <f>D445</f>
        <v>0</v>
      </c>
      <c r="I635" s="47">
        <f>IF(A445&gt;0,A445,B445)</f>
        <v>0</v>
      </c>
    </row>
    <row r="636" spans="1:9" ht="19.5" customHeight="1" x14ac:dyDescent="0.3">
      <c r="A636" s="47" t="e">
        <f>A449</f>
        <v>#NUM!</v>
      </c>
      <c r="B636" s="47" t="e">
        <f>D449</f>
        <v>#NUM!</v>
      </c>
      <c r="C636" s="56">
        <f>A451</f>
        <v>0</v>
      </c>
      <c r="D636" s="57"/>
      <c r="E636" s="56">
        <f>D451</f>
        <v>0</v>
      </c>
      <c r="F636" s="58"/>
      <c r="G636" s="57"/>
      <c r="H636" s="47">
        <f>D453</f>
        <v>0</v>
      </c>
      <c r="I636" s="47">
        <f>IF(A453&gt;0,A453,B453)</f>
        <v>0</v>
      </c>
    </row>
    <row r="637" spans="1:9" ht="19.5" customHeight="1" x14ac:dyDescent="0.3">
      <c r="A637" s="47" t="e">
        <f>A457</f>
        <v>#NUM!</v>
      </c>
      <c r="B637" s="47" t="e">
        <f>D457</f>
        <v>#NUM!</v>
      </c>
      <c r="C637" s="56">
        <f>A459</f>
        <v>0</v>
      </c>
      <c r="D637" s="57"/>
      <c r="E637" s="56">
        <f>D459</f>
        <v>0</v>
      </c>
      <c r="F637" s="58"/>
      <c r="G637" s="57"/>
      <c r="H637" s="47">
        <f>D461</f>
        <v>0</v>
      </c>
      <c r="I637" s="47">
        <f>IF(A461&gt;0,A461,B461)</f>
        <v>0</v>
      </c>
    </row>
    <row r="638" spans="1:9" ht="19.5" customHeight="1" x14ac:dyDescent="0.3">
      <c r="A638" s="47" t="e">
        <f>A465</f>
        <v>#NUM!</v>
      </c>
      <c r="B638" s="47" t="e">
        <f>D465</f>
        <v>#NUM!</v>
      </c>
      <c r="C638" s="56">
        <f>A467</f>
        <v>0</v>
      </c>
      <c r="D638" s="57"/>
      <c r="E638" s="56">
        <f>D467</f>
        <v>0</v>
      </c>
      <c r="F638" s="58"/>
      <c r="G638" s="57"/>
      <c r="H638" s="47">
        <f>D469</f>
        <v>0</v>
      </c>
      <c r="I638" s="47">
        <f>IF(A469&gt;0,A469,B469)</f>
        <v>0</v>
      </c>
    </row>
    <row r="642" spans="1:5" x14ac:dyDescent="0.3">
      <c r="A642" s="59" t="str">
        <f>IF($C$1=$H$2,"- Unterschrift des*der Jugendvorsitzenden -","-Unterschrift des*der Bezirksjugendvorsitzenden -")</f>
        <v>-Unterschrift des*der Bezirksjugendvorsitzenden -</v>
      </c>
      <c r="B642" s="59"/>
      <c r="C642" s="59"/>
      <c r="D642" s="59"/>
      <c r="E642" s="59"/>
    </row>
  </sheetData>
  <sheetProtection sheet="1" selectLockedCells="1"/>
  <mergeCells count="1102">
    <mergeCell ref="A1:B1"/>
    <mergeCell ref="C1:E1"/>
    <mergeCell ref="A14:E14"/>
    <mergeCell ref="A23:G23"/>
    <mergeCell ref="A25:I25"/>
    <mergeCell ref="A5:E5"/>
    <mergeCell ref="A8:E8"/>
    <mergeCell ref="A11:E11"/>
    <mergeCell ref="A4:I4"/>
    <mergeCell ref="A7:I7"/>
    <mergeCell ref="A10:I10"/>
    <mergeCell ref="A13:I13"/>
    <mergeCell ref="A16:I16"/>
    <mergeCell ref="A17:E17"/>
    <mergeCell ref="B40:C40"/>
    <mergeCell ref="B41:C41"/>
    <mergeCell ref="D40:F40"/>
    <mergeCell ref="D41:F41"/>
    <mergeCell ref="G40:I40"/>
    <mergeCell ref="G41:I41"/>
    <mergeCell ref="A36:C36"/>
    <mergeCell ref="D36:I36"/>
    <mergeCell ref="A37:C37"/>
    <mergeCell ref="D37:I37"/>
    <mergeCell ref="A38:C38"/>
    <mergeCell ref="D38:F38"/>
    <mergeCell ref="G38:I38"/>
    <mergeCell ref="A39:C39"/>
    <mergeCell ref="D39:F39"/>
    <mergeCell ref="G39:I39"/>
    <mergeCell ref="G26:I26"/>
    <mergeCell ref="A35:I35"/>
    <mergeCell ref="B33:C33"/>
    <mergeCell ref="B27:C27"/>
    <mergeCell ref="D27:F27"/>
    <mergeCell ref="D28:F28"/>
    <mergeCell ref="D29:F29"/>
    <mergeCell ref="D30:F30"/>
    <mergeCell ref="D31:F31"/>
    <mergeCell ref="D32:F32"/>
    <mergeCell ref="D33:F33"/>
    <mergeCell ref="B28:C28"/>
    <mergeCell ref="B29:C29"/>
    <mergeCell ref="B30:C30"/>
    <mergeCell ref="B31:C31"/>
    <mergeCell ref="B32:C32"/>
    <mergeCell ref="B50:C50"/>
    <mergeCell ref="D50:F50"/>
    <mergeCell ref="B51:C51"/>
    <mergeCell ref="D51:F51"/>
    <mergeCell ref="A53:I53"/>
    <mergeCell ref="B47:C47"/>
    <mergeCell ref="D47:F47"/>
    <mergeCell ref="B48:C48"/>
    <mergeCell ref="D48:F48"/>
    <mergeCell ref="B49:C49"/>
    <mergeCell ref="D49:F49"/>
    <mergeCell ref="G44:I44"/>
    <mergeCell ref="B45:C45"/>
    <mergeCell ref="D45:F45"/>
    <mergeCell ref="B46:C46"/>
    <mergeCell ref="D46:F46"/>
    <mergeCell ref="A43:I43"/>
    <mergeCell ref="B59:C59"/>
    <mergeCell ref="D59:F59"/>
    <mergeCell ref="G59:I59"/>
    <mergeCell ref="A60:D60"/>
    <mergeCell ref="G61:I61"/>
    <mergeCell ref="A57:C57"/>
    <mergeCell ref="D57:F57"/>
    <mergeCell ref="G57:I57"/>
    <mergeCell ref="B58:C58"/>
    <mergeCell ref="D58:F58"/>
    <mergeCell ref="G58:I58"/>
    <mergeCell ref="A54:C54"/>
    <mergeCell ref="D54:I54"/>
    <mergeCell ref="A55:C55"/>
    <mergeCell ref="D55:I55"/>
    <mergeCell ref="A56:C56"/>
    <mergeCell ref="D56:F56"/>
    <mergeCell ref="G56:I56"/>
    <mergeCell ref="A72:C72"/>
    <mergeCell ref="D72:I72"/>
    <mergeCell ref="A73:C73"/>
    <mergeCell ref="D73:F73"/>
    <mergeCell ref="G73:I73"/>
    <mergeCell ref="B68:C68"/>
    <mergeCell ref="D68:F68"/>
    <mergeCell ref="A70:I70"/>
    <mergeCell ref="A71:C71"/>
    <mergeCell ref="D71:I71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80:C80"/>
    <mergeCell ref="D80:F80"/>
    <mergeCell ref="B81:C81"/>
    <mergeCell ref="D81:F81"/>
    <mergeCell ref="B82:C82"/>
    <mergeCell ref="D82:F82"/>
    <mergeCell ref="B76:C76"/>
    <mergeCell ref="D76:F76"/>
    <mergeCell ref="G76:I76"/>
    <mergeCell ref="G79:I79"/>
    <mergeCell ref="A74:C74"/>
    <mergeCell ref="D74:F74"/>
    <mergeCell ref="G74:I74"/>
    <mergeCell ref="B75:C75"/>
    <mergeCell ref="D75:F75"/>
    <mergeCell ref="G75:I75"/>
    <mergeCell ref="A78:E78"/>
    <mergeCell ref="A92:C92"/>
    <mergeCell ref="D92:F92"/>
    <mergeCell ref="G92:I92"/>
    <mergeCell ref="B93:C93"/>
    <mergeCell ref="D93:F93"/>
    <mergeCell ref="G93:I93"/>
    <mergeCell ref="A90:C90"/>
    <mergeCell ref="D90:I90"/>
    <mergeCell ref="A91:C91"/>
    <mergeCell ref="D91:F91"/>
    <mergeCell ref="G91:I91"/>
    <mergeCell ref="B86:C86"/>
    <mergeCell ref="D86:F86"/>
    <mergeCell ref="A88:I88"/>
    <mergeCell ref="A89:C89"/>
    <mergeCell ref="D89:I89"/>
    <mergeCell ref="B83:C83"/>
    <mergeCell ref="D83:F83"/>
    <mergeCell ref="B84:C84"/>
    <mergeCell ref="D84:F84"/>
    <mergeCell ref="B85:C85"/>
    <mergeCell ref="D85:F85"/>
    <mergeCell ref="A108:C108"/>
    <mergeCell ref="D108:I108"/>
    <mergeCell ref="A109:C109"/>
    <mergeCell ref="D109:F109"/>
    <mergeCell ref="G109:I109"/>
    <mergeCell ref="B104:C104"/>
    <mergeCell ref="D104:F104"/>
    <mergeCell ref="A106:I106"/>
    <mergeCell ref="A107:C107"/>
    <mergeCell ref="D107:I107"/>
    <mergeCell ref="G94:I94"/>
    <mergeCell ref="A96:D96"/>
    <mergeCell ref="G97:I97"/>
    <mergeCell ref="B101:C101"/>
    <mergeCell ref="D101:F101"/>
    <mergeCell ref="B102:C102"/>
    <mergeCell ref="D102:F102"/>
    <mergeCell ref="B103:C103"/>
    <mergeCell ref="D103:F103"/>
    <mergeCell ref="B98:C98"/>
    <mergeCell ref="D98:F98"/>
    <mergeCell ref="B99:C99"/>
    <mergeCell ref="D99:F99"/>
    <mergeCell ref="B100:C100"/>
    <mergeCell ref="D100:F100"/>
    <mergeCell ref="B94:C94"/>
    <mergeCell ref="D94:F94"/>
    <mergeCell ref="B120:C120"/>
    <mergeCell ref="D120:F120"/>
    <mergeCell ref="B121:C121"/>
    <mergeCell ref="D121:F121"/>
    <mergeCell ref="A110:C110"/>
    <mergeCell ref="D110:F110"/>
    <mergeCell ref="A123:I123"/>
    <mergeCell ref="B117:C117"/>
    <mergeCell ref="D117:F117"/>
    <mergeCell ref="B118:C118"/>
    <mergeCell ref="D118:F118"/>
    <mergeCell ref="B119:C119"/>
    <mergeCell ref="D119:F119"/>
    <mergeCell ref="G114:I114"/>
    <mergeCell ref="B115:C115"/>
    <mergeCell ref="D115:F115"/>
    <mergeCell ref="B116:C116"/>
    <mergeCell ref="D116:F116"/>
    <mergeCell ref="B112:C112"/>
    <mergeCell ref="D112:F112"/>
    <mergeCell ref="G112:I112"/>
    <mergeCell ref="G110:I110"/>
    <mergeCell ref="B111:C111"/>
    <mergeCell ref="D111:F111"/>
    <mergeCell ref="G111:I111"/>
    <mergeCell ref="A113:D113"/>
    <mergeCell ref="B129:C129"/>
    <mergeCell ref="D129:F129"/>
    <mergeCell ref="G129:I129"/>
    <mergeCell ref="G132:I132"/>
    <mergeCell ref="A127:C127"/>
    <mergeCell ref="D127:F127"/>
    <mergeCell ref="G127:I127"/>
    <mergeCell ref="B128:C128"/>
    <mergeCell ref="D128:F128"/>
    <mergeCell ref="G128:I128"/>
    <mergeCell ref="A124:C124"/>
    <mergeCell ref="D124:I124"/>
    <mergeCell ref="A125:C125"/>
    <mergeCell ref="D125:I125"/>
    <mergeCell ref="A126:C126"/>
    <mergeCell ref="D126:F126"/>
    <mergeCell ref="G126:I126"/>
    <mergeCell ref="A131:I131"/>
    <mergeCell ref="A145:C145"/>
    <mergeCell ref="D145:F145"/>
    <mergeCell ref="G145:I145"/>
    <mergeCell ref="B133:C133"/>
    <mergeCell ref="D133:F133"/>
    <mergeCell ref="B134:C134"/>
    <mergeCell ref="D134:F134"/>
    <mergeCell ref="B135:C135"/>
    <mergeCell ref="D135:F135"/>
    <mergeCell ref="B146:C146"/>
    <mergeCell ref="D146:F146"/>
    <mergeCell ref="G146:I146"/>
    <mergeCell ref="A143:C143"/>
    <mergeCell ref="D143:I143"/>
    <mergeCell ref="A144:C144"/>
    <mergeCell ref="D144:F144"/>
    <mergeCell ref="G144:I144"/>
    <mergeCell ref="B139:C139"/>
    <mergeCell ref="D139:F139"/>
    <mergeCell ref="A141:I141"/>
    <mergeCell ref="A142:C142"/>
    <mergeCell ref="D142:I142"/>
    <mergeCell ref="B136:C136"/>
    <mergeCell ref="D136:F136"/>
    <mergeCell ref="B137:C137"/>
    <mergeCell ref="D137:F137"/>
    <mergeCell ref="B138:C138"/>
    <mergeCell ref="D138:F138"/>
    <mergeCell ref="B156:C156"/>
    <mergeCell ref="D156:F156"/>
    <mergeCell ref="B157:C157"/>
    <mergeCell ref="D157:F157"/>
    <mergeCell ref="A159:I159"/>
    <mergeCell ref="B153:C153"/>
    <mergeCell ref="D153:F153"/>
    <mergeCell ref="B154:C154"/>
    <mergeCell ref="D154:F154"/>
    <mergeCell ref="B155:C155"/>
    <mergeCell ref="D155:F155"/>
    <mergeCell ref="G150:I150"/>
    <mergeCell ref="B151:C151"/>
    <mergeCell ref="D151:F151"/>
    <mergeCell ref="B152:C152"/>
    <mergeCell ref="D152:F152"/>
    <mergeCell ref="B147:C147"/>
    <mergeCell ref="D147:F147"/>
    <mergeCell ref="G147:I147"/>
    <mergeCell ref="A149:I149"/>
    <mergeCell ref="B165:C165"/>
    <mergeCell ref="D165:F165"/>
    <mergeCell ref="G165:I165"/>
    <mergeCell ref="G168:I168"/>
    <mergeCell ref="A163:C163"/>
    <mergeCell ref="D163:F163"/>
    <mergeCell ref="G163:I163"/>
    <mergeCell ref="B164:C164"/>
    <mergeCell ref="D164:F164"/>
    <mergeCell ref="G164:I164"/>
    <mergeCell ref="A160:C160"/>
    <mergeCell ref="D160:I160"/>
    <mergeCell ref="A161:C161"/>
    <mergeCell ref="D161:I161"/>
    <mergeCell ref="A162:C162"/>
    <mergeCell ref="D162:F162"/>
    <mergeCell ref="G162:I162"/>
    <mergeCell ref="B183:C183"/>
    <mergeCell ref="D183:F183"/>
    <mergeCell ref="G183:I183"/>
    <mergeCell ref="A167:G167"/>
    <mergeCell ref="A181:C181"/>
    <mergeCell ref="D181:F181"/>
    <mergeCell ref="G181:I181"/>
    <mergeCell ref="B182:C182"/>
    <mergeCell ref="D182:F182"/>
    <mergeCell ref="G182:I182"/>
    <mergeCell ref="A179:C179"/>
    <mergeCell ref="D179:I179"/>
    <mergeCell ref="A180:C180"/>
    <mergeCell ref="D180:F180"/>
    <mergeCell ref="G180:I180"/>
    <mergeCell ref="B175:C175"/>
    <mergeCell ref="D175:F175"/>
    <mergeCell ref="A177:I177"/>
    <mergeCell ref="A178:C178"/>
    <mergeCell ref="D178:I178"/>
    <mergeCell ref="B172:C172"/>
    <mergeCell ref="D172:F172"/>
    <mergeCell ref="B173:C173"/>
    <mergeCell ref="D173:F173"/>
    <mergeCell ref="B174:C174"/>
    <mergeCell ref="D174:F174"/>
    <mergeCell ref="B169:C169"/>
    <mergeCell ref="D169:F169"/>
    <mergeCell ref="B170:C170"/>
    <mergeCell ref="D170:F170"/>
    <mergeCell ref="B171:C171"/>
    <mergeCell ref="D171:F171"/>
    <mergeCell ref="B192:C192"/>
    <mergeCell ref="D192:F192"/>
    <mergeCell ref="B193:C193"/>
    <mergeCell ref="D193:F193"/>
    <mergeCell ref="A195:I195"/>
    <mergeCell ref="B189:C189"/>
    <mergeCell ref="D189:F189"/>
    <mergeCell ref="B190:C190"/>
    <mergeCell ref="D190:F190"/>
    <mergeCell ref="B191:C191"/>
    <mergeCell ref="D191:F191"/>
    <mergeCell ref="A185:G185"/>
    <mergeCell ref="G186:I186"/>
    <mergeCell ref="B187:C187"/>
    <mergeCell ref="D187:F187"/>
    <mergeCell ref="B188:C188"/>
    <mergeCell ref="D188:F188"/>
    <mergeCell ref="B201:C201"/>
    <mergeCell ref="D201:F201"/>
    <mergeCell ref="G201:I201"/>
    <mergeCell ref="A205:G205"/>
    <mergeCell ref="G206:I206"/>
    <mergeCell ref="A199:C199"/>
    <mergeCell ref="D199:F199"/>
    <mergeCell ref="G199:I199"/>
    <mergeCell ref="B200:C200"/>
    <mergeCell ref="D200:F200"/>
    <mergeCell ref="G200:I200"/>
    <mergeCell ref="A196:C196"/>
    <mergeCell ref="D196:I196"/>
    <mergeCell ref="A197:C197"/>
    <mergeCell ref="D197:I197"/>
    <mergeCell ref="A198:C198"/>
    <mergeCell ref="D198:F198"/>
    <mergeCell ref="G198:I198"/>
    <mergeCell ref="B221:C221"/>
    <mergeCell ref="D221:F221"/>
    <mergeCell ref="G221:I221"/>
    <mergeCell ref="A203:G203"/>
    <mergeCell ref="A219:C219"/>
    <mergeCell ref="D219:F219"/>
    <mergeCell ref="G219:I219"/>
    <mergeCell ref="B220:C220"/>
    <mergeCell ref="D220:F220"/>
    <mergeCell ref="G220:I220"/>
    <mergeCell ref="A217:C217"/>
    <mergeCell ref="D217:I217"/>
    <mergeCell ref="A218:C218"/>
    <mergeCell ref="D218:F218"/>
    <mergeCell ref="G218:I218"/>
    <mergeCell ref="B213:C213"/>
    <mergeCell ref="D213:F213"/>
    <mergeCell ref="A215:I215"/>
    <mergeCell ref="A216:C216"/>
    <mergeCell ref="D216:I216"/>
    <mergeCell ref="B210:C210"/>
    <mergeCell ref="D210:F210"/>
    <mergeCell ref="B211:C211"/>
    <mergeCell ref="D211:F211"/>
    <mergeCell ref="B212:C212"/>
    <mergeCell ref="D212:F212"/>
    <mergeCell ref="B207:C207"/>
    <mergeCell ref="D207:F207"/>
    <mergeCell ref="B208:C208"/>
    <mergeCell ref="D208:F208"/>
    <mergeCell ref="B209:C209"/>
    <mergeCell ref="D209:F209"/>
    <mergeCell ref="B230:C230"/>
    <mergeCell ref="D230:F230"/>
    <mergeCell ref="B231:C231"/>
    <mergeCell ref="D231:F231"/>
    <mergeCell ref="A233:I233"/>
    <mergeCell ref="B227:C227"/>
    <mergeCell ref="D227:F227"/>
    <mergeCell ref="B228:C228"/>
    <mergeCell ref="D228:F228"/>
    <mergeCell ref="B229:C229"/>
    <mergeCell ref="D229:F229"/>
    <mergeCell ref="A223:G223"/>
    <mergeCell ref="G224:I224"/>
    <mergeCell ref="B225:C225"/>
    <mergeCell ref="D225:F225"/>
    <mergeCell ref="B226:C226"/>
    <mergeCell ref="D226:F226"/>
    <mergeCell ref="B239:C239"/>
    <mergeCell ref="D239:F239"/>
    <mergeCell ref="G239:I239"/>
    <mergeCell ref="G242:I242"/>
    <mergeCell ref="A237:C237"/>
    <mergeCell ref="D237:F237"/>
    <mergeCell ref="G237:I237"/>
    <mergeCell ref="B238:C238"/>
    <mergeCell ref="D238:F238"/>
    <mergeCell ref="G238:I238"/>
    <mergeCell ref="A234:C234"/>
    <mergeCell ref="D234:I234"/>
    <mergeCell ref="A235:C235"/>
    <mergeCell ref="D235:I235"/>
    <mergeCell ref="A236:C236"/>
    <mergeCell ref="D236:F236"/>
    <mergeCell ref="G236:I236"/>
    <mergeCell ref="A241:I241"/>
    <mergeCell ref="A253:C253"/>
    <mergeCell ref="D253:I253"/>
    <mergeCell ref="A254:C254"/>
    <mergeCell ref="D254:F254"/>
    <mergeCell ref="G254:I254"/>
    <mergeCell ref="B249:C249"/>
    <mergeCell ref="D249:F249"/>
    <mergeCell ref="A251:I251"/>
    <mergeCell ref="A252:C252"/>
    <mergeCell ref="D252:I252"/>
    <mergeCell ref="B246:C246"/>
    <mergeCell ref="D246:F246"/>
    <mergeCell ref="B247:C247"/>
    <mergeCell ref="D247:F247"/>
    <mergeCell ref="B248:C248"/>
    <mergeCell ref="D248:F248"/>
    <mergeCell ref="B243:C243"/>
    <mergeCell ref="D243:F243"/>
    <mergeCell ref="B244:C244"/>
    <mergeCell ref="D244:F244"/>
    <mergeCell ref="B245:C245"/>
    <mergeCell ref="D245:F245"/>
    <mergeCell ref="B265:C265"/>
    <mergeCell ref="D265:F265"/>
    <mergeCell ref="B266:C266"/>
    <mergeCell ref="D266:F266"/>
    <mergeCell ref="B267:C267"/>
    <mergeCell ref="D267:F267"/>
    <mergeCell ref="G262:I262"/>
    <mergeCell ref="B263:C263"/>
    <mergeCell ref="D263:F263"/>
    <mergeCell ref="B264:C264"/>
    <mergeCell ref="D264:F264"/>
    <mergeCell ref="A261:G261"/>
    <mergeCell ref="B257:C257"/>
    <mergeCell ref="D257:F257"/>
    <mergeCell ref="G257:I257"/>
    <mergeCell ref="A255:C255"/>
    <mergeCell ref="D255:F255"/>
    <mergeCell ref="G255:I255"/>
    <mergeCell ref="B256:C256"/>
    <mergeCell ref="D256:F256"/>
    <mergeCell ref="G256:I256"/>
    <mergeCell ref="A259:I259"/>
    <mergeCell ref="A275:C275"/>
    <mergeCell ref="D275:F275"/>
    <mergeCell ref="G275:I275"/>
    <mergeCell ref="B276:C276"/>
    <mergeCell ref="D276:F276"/>
    <mergeCell ref="G276:I276"/>
    <mergeCell ref="A272:C272"/>
    <mergeCell ref="D272:I272"/>
    <mergeCell ref="A273:C273"/>
    <mergeCell ref="D273:I273"/>
    <mergeCell ref="A274:C274"/>
    <mergeCell ref="D274:F274"/>
    <mergeCell ref="G274:I274"/>
    <mergeCell ref="B268:C268"/>
    <mergeCell ref="D268:F268"/>
    <mergeCell ref="B269:C269"/>
    <mergeCell ref="D269:F269"/>
    <mergeCell ref="A271:I271"/>
    <mergeCell ref="B284:C284"/>
    <mergeCell ref="D284:F284"/>
    <mergeCell ref="B285:C285"/>
    <mergeCell ref="D285:F285"/>
    <mergeCell ref="B290:C290"/>
    <mergeCell ref="D290:F290"/>
    <mergeCell ref="B281:C281"/>
    <mergeCell ref="D281:F281"/>
    <mergeCell ref="B282:C282"/>
    <mergeCell ref="D282:F282"/>
    <mergeCell ref="B283:C283"/>
    <mergeCell ref="D283:F283"/>
    <mergeCell ref="B277:C277"/>
    <mergeCell ref="D277:F277"/>
    <mergeCell ref="G277:I277"/>
    <mergeCell ref="A279:G279"/>
    <mergeCell ref="G280:I280"/>
    <mergeCell ref="B300:C300"/>
    <mergeCell ref="D300:F300"/>
    <mergeCell ref="G300:I300"/>
    <mergeCell ref="A294:I294"/>
    <mergeCell ref="B286:C286"/>
    <mergeCell ref="D286:F286"/>
    <mergeCell ref="B287:C287"/>
    <mergeCell ref="D287:F287"/>
    <mergeCell ref="B288:C288"/>
    <mergeCell ref="D288:F288"/>
    <mergeCell ref="B289:C289"/>
    <mergeCell ref="D289:F289"/>
    <mergeCell ref="A298:C298"/>
    <mergeCell ref="D298:F298"/>
    <mergeCell ref="G298:I298"/>
    <mergeCell ref="B299:C299"/>
    <mergeCell ref="D299:F299"/>
    <mergeCell ref="G299:I299"/>
    <mergeCell ref="A296:C296"/>
    <mergeCell ref="D296:I296"/>
    <mergeCell ref="A297:C297"/>
    <mergeCell ref="D297:F297"/>
    <mergeCell ref="G297:I297"/>
    <mergeCell ref="B291:C291"/>
    <mergeCell ref="D291:F291"/>
    <mergeCell ref="A293:I293"/>
    <mergeCell ref="A295:C295"/>
    <mergeCell ref="D295:I295"/>
    <mergeCell ref="B307:C307"/>
    <mergeCell ref="D307:F307"/>
    <mergeCell ref="G307:I307"/>
    <mergeCell ref="B308:C308"/>
    <mergeCell ref="D308:F308"/>
    <mergeCell ref="G308:I308"/>
    <mergeCell ref="A305:C305"/>
    <mergeCell ref="D305:F305"/>
    <mergeCell ref="G305:I305"/>
    <mergeCell ref="A306:C306"/>
    <mergeCell ref="D306:F306"/>
    <mergeCell ref="G306:I306"/>
    <mergeCell ref="A302:I302"/>
    <mergeCell ref="A303:C303"/>
    <mergeCell ref="D303:I303"/>
    <mergeCell ref="A304:C304"/>
    <mergeCell ref="D304:I304"/>
    <mergeCell ref="B315:C315"/>
    <mergeCell ref="D315:F315"/>
    <mergeCell ref="G315:I315"/>
    <mergeCell ref="B316:C316"/>
    <mergeCell ref="D316:F316"/>
    <mergeCell ref="G316:I316"/>
    <mergeCell ref="A313:C313"/>
    <mergeCell ref="D313:F313"/>
    <mergeCell ref="G313:I313"/>
    <mergeCell ref="A314:C314"/>
    <mergeCell ref="D314:F314"/>
    <mergeCell ref="G314:I314"/>
    <mergeCell ref="A310:I310"/>
    <mergeCell ref="A311:C311"/>
    <mergeCell ref="D311:I311"/>
    <mergeCell ref="A312:C312"/>
    <mergeCell ref="D312:I312"/>
    <mergeCell ref="B323:C323"/>
    <mergeCell ref="D323:F323"/>
    <mergeCell ref="G323:I323"/>
    <mergeCell ref="B324:C324"/>
    <mergeCell ref="D324:F324"/>
    <mergeCell ref="G324:I324"/>
    <mergeCell ref="A321:C321"/>
    <mergeCell ref="D321:F321"/>
    <mergeCell ref="G321:I321"/>
    <mergeCell ref="A322:C322"/>
    <mergeCell ref="D322:F322"/>
    <mergeCell ref="G322:I322"/>
    <mergeCell ref="A318:I318"/>
    <mergeCell ref="A319:C319"/>
    <mergeCell ref="D319:I319"/>
    <mergeCell ref="A320:C320"/>
    <mergeCell ref="D320:I320"/>
    <mergeCell ref="B331:C331"/>
    <mergeCell ref="D331:F331"/>
    <mergeCell ref="G331:I331"/>
    <mergeCell ref="B332:C332"/>
    <mergeCell ref="D332:F332"/>
    <mergeCell ref="G332:I332"/>
    <mergeCell ref="A329:C329"/>
    <mergeCell ref="D329:F329"/>
    <mergeCell ref="G329:I329"/>
    <mergeCell ref="A330:C330"/>
    <mergeCell ref="D330:F330"/>
    <mergeCell ref="G330:I330"/>
    <mergeCell ref="A326:I326"/>
    <mergeCell ref="A327:C327"/>
    <mergeCell ref="D327:I327"/>
    <mergeCell ref="A328:C328"/>
    <mergeCell ref="D328:I328"/>
    <mergeCell ref="B339:C339"/>
    <mergeCell ref="D339:F339"/>
    <mergeCell ref="G339:I339"/>
    <mergeCell ref="B340:C340"/>
    <mergeCell ref="D340:F340"/>
    <mergeCell ref="G340:I340"/>
    <mergeCell ref="A337:C337"/>
    <mergeCell ref="D337:F337"/>
    <mergeCell ref="G337:I337"/>
    <mergeCell ref="A338:C338"/>
    <mergeCell ref="D338:F338"/>
    <mergeCell ref="G338:I338"/>
    <mergeCell ref="A334:I334"/>
    <mergeCell ref="A335:C335"/>
    <mergeCell ref="D335:I335"/>
    <mergeCell ref="A336:C336"/>
    <mergeCell ref="D336:I336"/>
    <mergeCell ref="B347:C347"/>
    <mergeCell ref="D347:F347"/>
    <mergeCell ref="G347:I347"/>
    <mergeCell ref="B348:C348"/>
    <mergeCell ref="D348:F348"/>
    <mergeCell ref="G348:I348"/>
    <mergeCell ref="A345:C345"/>
    <mergeCell ref="D345:F345"/>
    <mergeCell ref="G345:I345"/>
    <mergeCell ref="A346:C346"/>
    <mergeCell ref="D346:F346"/>
    <mergeCell ref="G346:I346"/>
    <mergeCell ref="A342:I342"/>
    <mergeCell ref="A343:C343"/>
    <mergeCell ref="D343:I343"/>
    <mergeCell ref="A344:C344"/>
    <mergeCell ref="D344:I344"/>
    <mergeCell ref="B355:C355"/>
    <mergeCell ref="D355:F355"/>
    <mergeCell ref="G355:I355"/>
    <mergeCell ref="B356:C356"/>
    <mergeCell ref="D356:F356"/>
    <mergeCell ref="G356:I356"/>
    <mergeCell ref="A353:C353"/>
    <mergeCell ref="D353:F353"/>
    <mergeCell ref="G353:I353"/>
    <mergeCell ref="A354:C354"/>
    <mergeCell ref="D354:F354"/>
    <mergeCell ref="G354:I354"/>
    <mergeCell ref="A350:I350"/>
    <mergeCell ref="A351:C351"/>
    <mergeCell ref="D351:I351"/>
    <mergeCell ref="A352:C352"/>
    <mergeCell ref="D352:I352"/>
    <mergeCell ref="B363:C363"/>
    <mergeCell ref="D363:F363"/>
    <mergeCell ref="G363:I363"/>
    <mergeCell ref="B364:C364"/>
    <mergeCell ref="D364:F364"/>
    <mergeCell ref="G364:I364"/>
    <mergeCell ref="A361:C361"/>
    <mergeCell ref="D361:F361"/>
    <mergeCell ref="G361:I361"/>
    <mergeCell ref="A362:C362"/>
    <mergeCell ref="D362:F362"/>
    <mergeCell ref="G362:I362"/>
    <mergeCell ref="A358:I358"/>
    <mergeCell ref="A359:C359"/>
    <mergeCell ref="D359:I359"/>
    <mergeCell ref="A360:C360"/>
    <mergeCell ref="D360:I360"/>
    <mergeCell ref="B371:C371"/>
    <mergeCell ref="D371:F371"/>
    <mergeCell ref="G371:I371"/>
    <mergeCell ref="B372:C372"/>
    <mergeCell ref="D372:F372"/>
    <mergeCell ref="G372:I372"/>
    <mergeCell ref="A369:C369"/>
    <mergeCell ref="D369:F369"/>
    <mergeCell ref="G369:I369"/>
    <mergeCell ref="A370:C370"/>
    <mergeCell ref="D370:F370"/>
    <mergeCell ref="G370:I370"/>
    <mergeCell ref="A366:I366"/>
    <mergeCell ref="A367:C367"/>
    <mergeCell ref="D367:I367"/>
    <mergeCell ref="A368:C368"/>
    <mergeCell ref="D368:I368"/>
    <mergeCell ref="A375:I375"/>
    <mergeCell ref="B384:C384"/>
    <mergeCell ref="D384:F384"/>
    <mergeCell ref="B385:C385"/>
    <mergeCell ref="D385:F385"/>
    <mergeCell ref="B386:C386"/>
    <mergeCell ref="D386:F386"/>
    <mergeCell ref="B381:C381"/>
    <mergeCell ref="D381:F381"/>
    <mergeCell ref="B382:C382"/>
    <mergeCell ref="D382:F382"/>
    <mergeCell ref="B383:C383"/>
    <mergeCell ref="D383:F383"/>
    <mergeCell ref="A377:G377"/>
    <mergeCell ref="G378:I378"/>
    <mergeCell ref="B379:C379"/>
    <mergeCell ref="D379:F379"/>
    <mergeCell ref="B380:C380"/>
    <mergeCell ref="D380:F380"/>
    <mergeCell ref="A395:C395"/>
    <mergeCell ref="D395:F395"/>
    <mergeCell ref="G395:I395"/>
    <mergeCell ref="A396:C396"/>
    <mergeCell ref="D396:F396"/>
    <mergeCell ref="G396:I396"/>
    <mergeCell ref="A391:I391"/>
    <mergeCell ref="A392:I392"/>
    <mergeCell ref="A393:C393"/>
    <mergeCell ref="D393:I393"/>
    <mergeCell ref="A394:C394"/>
    <mergeCell ref="D394:I394"/>
    <mergeCell ref="B387:C387"/>
    <mergeCell ref="D387:F387"/>
    <mergeCell ref="B388:C388"/>
    <mergeCell ref="D388:F388"/>
    <mergeCell ref="B389:C389"/>
    <mergeCell ref="D389:F389"/>
    <mergeCell ref="A403:C403"/>
    <mergeCell ref="D403:F403"/>
    <mergeCell ref="G403:I403"/>
    <mergeCell ref="A404:C404"/>
    <mergeCell ref="D404:F404"/>
    <mergeCell ref="G404:I404"/>
    <mergeCell ref="A400:I400"/>
    <mergeCell ref="A401:C401"/>
    <mergeCell ref="D401:I401"/>
    <mergeCell ref="A402:C402"/>
    <mergeCell ref="D402:I402"/>
    <mergeCell ref="B397:C397"/>
    <mergeCell ref="D397:F397"/>
    <mergeCell ref="G397:I397"/>
    <mergeCell ref="B398:C398"/>
    <mergeCell ref="D398:F398"/>
    <mergeCell ref="G398:I398"/>
    <mergeCell ref="A410:C410"/>
    <mergeCell ref="D410:F410"/>
    <mergeCell ref="G410:I410"/>
    <mergeCell ref="A411:C411"/>
    <mergeCell ref="D411:F411"/>
    <mergeCell ref="G411:I411"/>
    <mergeCell ref="A407:I407"/>
    <mergeCell ref="A408:C408"/>
    <mergeCell ref="D408:I408"/>
    <mergeCell ref="A409:C409"/>
    <mergeCell ref="D409:I409"/>
    <mergeCell ref="B405:C405"/>
    <mergeCell ref="D405:F405"/>
    <mergeCell ref="G405:I405"/>
    <mergeCell ref="B406:C406"/>
    <mergeCell ref="D406:F406"/>
    <mergeCell ref="G406:I406"/>
    <mergeCell ref="A418:C418"/>
    <mergeCell ref="D418:F418"/>
    <mergeCell ref="G418:I418"/>
    <mergeCell ref="A419:C419"/>
    <mergeCell ref="D419:F419"/>
    <mergeCell ref="G419:I419"/>
    <mergeCell ref="A415:I415"/>
    <mergeCell ref="A416:C416"/>
    <mergeCell ref="D416:I416"/>
    <mergeCell ref="A417:C417"/>
    <mergeCell ref="D417:I417"/>
    <mergeCell ref="B412:C412"/>
    <mergeCell ref="D412:F412"/>
    <mergeCell ref="G412:I412"/>
    <mergeCell ref="B413:C413"/>
    <mergeCell ref="D413:F413"/>
    <mergeCell ref="G413:I413"/>
    <mergeCell ref="A426:C426"/>
    <mergeCell ref="D426:F426"/>
    <mergeCell ref="G426:I426"/>
    <mergeCell ref="A427:C427"/>
    <mergeCell ref="D427:F427"/>
    <mergeCell ref="G427:I427"/>
    <mergeCell ref="A423:I423"/>
    <mergeCell ref="A424:C424"/>
    <mergeCell ref="D424:I424"/>
    <mergeCell ref="A425:C425"/>
    <mergeCell ref="D425:I425"/>
    <mergeCell ref="B420:C420"/>
    <mergeCell ref="D420:F420"/>
    <mergeCell ref="G420:I420"/>
    <mergeCell ref="B421:C421"/>
    <mergeCell ref="D421:F421"/>
    <mergeCell ref="G421:I421"/>
    <mergeCell ref="A434:C434"/>
    <mergeCell ref="D434:F434"/>
    <mergeCell ref="G434:I434"/>
    <mergeCell ref="A435:C435"/>
    <mergeCell ref="D435:F435"/>
    <mergeCell ref="G435:I435"/>
    <mergeCell ref="A431:I431"/>
    <mergeCell ref="A432:C432"/>
    <mergeCell ref="D432:I432"/>
    <mergeCell ref="A433:C433"/>
    <mergeCell ref="D433:I433"/>
    <mergeCell ref="B428:C428"/>
    <mergeCell ref="D428:F428"/>
    <mergeCell ref="G428:I428"/>
    <mergeCell ref="B429:C429"/>
    <mergeCell ref="D429:F429"/>
    <mergeCell ref="G429:I429"/>
    <mergeCell ref="A442:C442"/>
    <mergeCell ref="D442:F442"/>
    <mergeCell ref="G442:I442"/>
    <mergeCell ref="A443:C443"/>
    <mergeCell ref="D443:F443"/>
    <mergeCell ref="G443:I443"/>
    <mergeCell ref="A439:I439"/>
    <mergeCell ref="A440:C440"/>
    <mergeCell ref="D440:I440"/>
    <mergeCell ref="A441:C441"/>
    <mergeCell ref="D441:I441"/>
    <mergeCell ref="B436:C436"/>
    <mergeCell ref="D436:F436"/>
    <mergeCell ref="G436:I436"/>
    <mergeCell ref="B437:C437"/>
    <mergeCell ref="D437:F437"/>
    <mergeCell ref="G437:I437"/>
    <mergeCell ref="A450:C450"/>
    <mergeCell ref="D450:F450"/>
    <mergeCell ref="G450:I450"/>
    <mergeCell ref="A451:C451"/>
    <mergeCell ref="D451:F451"/>
    <mergeCell ref="G451:I451"/>
    <mergeCell ref="A447:I447"/>
    <mergeCell ref="A448:C448"/>
    <mergeCell ref="D448:I448"/>
    <mergeCell ref="A449:C449"/>
    <mergeCell ref="D449:I449"/>
    <mergeCell ref="B444:C444"/>
    <mergeCell ref="D444:F444"/>
    <mergeCell ref="G444:I444"/>
    <mergeCell ref="B445:C445"/>
    <mergeCell ref="D445:F445"/>
    <mergeCell ref="G445:I445"/>
    <mergeCell ref="A458:C458"/>
    <mergeCell ref="D458:F458"/>
    <mergeCell ref="G458:I458"/>
    <mergeCell ref="A459:C459"/>
    <mergeCell ref="D459:F459"/>
    <mergeCell ref="G459:I459"/>
    <mergeCell ref="A455:I455"/>
    <mergeCell ref="A456:C456"/>
    <mergeCell ref="D456:I456"/>
    <mergeCell ref="A457:C457"/>
    <mergeCell ref="D457:I457"/>
    <mergeCell ref="B452:C452"/>
    <mergeCell ref="D452:F452"/>
    <mergeCell ref="G452:I452"/>
    <mergeCell ref="B453:C453"/>
    <mergeCell ref="D453:F453"/>
    <mergeCell ref="G453:I453"/>
    <mergeCell ref="A466:C466"/>
    <mergeCell ref="D466:F466"/>
    <mergeCell ref="G466:I466"/>
    <mergeCell ref="A467:C467"/>
    <mergeCell ref="D467:F467"/>
    <mergeCell ref="G467:I467"/>
    <mergeCell ref="A463:I463"/>
    <mergeCell ref="A464:C464"/>
    <mergeCell ref="D464:I464"/>
    <mergeCell ref="A465:C465"/>
    <mergeCell ref="D465:I465"/>
    <mergeCell ref="B460:C460"/>
    <mergeCell ref="D460:F460"/>
    <mergeCell ref="G460:I460"/>
    <mergeCell ref="B461:C461"/>
    <mergeCell ref="D461:F461"/>
    <mergeCell ref="G461:I461"/>
    <mergeCell ref="B477:C477"/>
    <mergeCell ref="D477:F477"/>
    <mergeCell ref="B478:C478"/>
    <mergeCell ref="D478:F478"/>
    <mergeCell ref="B479:C479"/>
    <mergeCell ref="D479:F479"/>
    <mergeCell ref="A472:G472"/>
    <mergeCell ref="G475:I475"/>
    <mergeCell ref="B476:C476"/>
    <mergeCell ref="D476:F476"/>
    <mergeCell ref="B468:C468"/>
    <mergeCell ref="D468:F468"/>
    <mergeCell ref="G468:I468"/>
    <mergeCell ref="B469:C469"/>
    <mergeCell ref="D469:F469"/>
    <mergeCell ref="G469:I469"/>
    <mergeCell ref="C474:G474"/>
    <mergeCell ref="A474:B474"/>
    <mergeCell ref="A487:C487"/>
    <mergeCell ref="D487:F487"/>
    <mergeCell ref="G487:I487"/>
    <mergeCell ref="A488:C488"/>
    <mergeCell ref="D488:F488"/>
    <mergeCell ref="G488:I488"/>
    <mergeCell ref="A484:I484"/>
    <mergeCell ref="A485:C485"/>
    <mergeCell ref="D485:I485"/>
    <mergeCell ref="A486:C486"/>
    <mergeCell ref="D486:I486"/>
    <mergeCell ref="B480:C480"/>
    <mergeCell ref="D480:F480"/>
    <mergeCell ref="B481:C481"/>
    <mergeCell ref="D481:F481"/>
    <mergeCell ref="B482:C482"/>
    <mergeCell ref="D482:F482"/>
    <mergeCell ref="B496:C496"/>
    <mergeCell ref="D496:F496"/>
    <mergeCell ref="B497:C497"/>
    <mergeCell ref="D497:F497"/>
    <mergeCell ref="B498:C498"/>
    <mergeCell ref="D498:F498"/>
    <mergeCell ref="G493:I493"/>
    <mergeCell ref="B494:C494"/>
    <mergeCell ref="D494:F494"/>
    <mergeCell ref="B495:C495"/>
    <mergeCell ref="D495:F495"/>
    <mergeCell ref="B489:C489"/>
    <mergeCell ref="D489:F489"/>
    <mergeCell ref="G489:I489"/>
    <mergeCell ref="B490:C490"/>
    <mergeCell ref="D490:F490"/>
    <mergeCell ref="G490:I490"/>
    <mergeCell ref="C492:G492"/>
    <mergeCell ref="A492:B492"/>
    <mergeCell ref="A506:C506"/>
    <mergeCell ref="D506:F506"/>
    <mergeCell ref="G506:I506"/>
    <mergeCell ref="B507:C507"/>
    <mergeCell ref="D507:F507"/>
    <mergeCell ref="G507:I507"/>
    <mergeCell ref="A503:C503"/>
    <mergeCell ref="D503:I503"/>
    <mergeCell ref="A504:C504"/>
    <mergeCell ref="D504:I504"/>
    <mergeCell ref="A505:C505"/>
    <mergeCell ref="D505:F505"/>
    <mergeCell ref="G505:I505"/>
    <mergeCell ref="B499:C499"/>
    <mergeCell ref="D499:F499"/>
    <mergeCell ref="B500:C500"/>
    <mergeCell ref="D500:F500"/>
    <mergeCell ref="A502:I502"/>
    <mergeCell ref="B515:C515"/>
    <mergeCell ref="D515:F515"/>
    <mergeCell ref="B516:C516"/>
    <mergeCell ref="D516:F516"/>
    <mergeCell ref="B517:C517"/>
    <mergeCell ref="D517:F517"/>
    <mergeCell ref="B512:C512"/>
    <mergeCell ref="D512:F512"/>
    <mergeCell ref="B513:C513"/>
    <mergeCell ref="D513:F513"/>
    <mergeCell ref="B514:C514"/>
    <mergeCell ref="D514:F514"/>
    <mergeCell ref="B508:C508"/>
    <mergeCell ref="D508:F508"/>
    <mergeCell ref="G508:I508"/>
    <mergeCell ref="G511:I511"/>
    <mergeCell ref="A510:B510"/>
    <mergeCell ref="C510:G510"/>
    <mergeCell ref="B526:C526"/>
    <mergeCell ref="D526:F526"/>
    <mergeCell ref="G526:I526"/>
    <mergeCell ref="G529:I529"/>
    <mergeCell ref="A524:C524"/>
    <mergeCell ref="D524:F524"/>
    <mergeCell ref="G524:I524"/>
    <mergeCell ref="B525:C525"/>
    <mergeCell ref="D525:F525"/>
    <mergeCell ref="G525:I525"/>
    <mergeCell ref="A522:C522"/>
    <mergeCell ref="D522:I522"/>
    <mergeCell ref="A523:C523"/>
    <mergeCell ref="D523:F523"/>
    <mergeCell ref="G523:I523"/>
    <mergeCell ref="B518:C518"/>
    <mergeCell ref="D518:F518"/>
    <mergeCell ref="A520:I520"/>
    <mergeCell ref="A521:C521"/>
    <mergeCell ref="D521:I521"/>
    <mergeCell ref="A528:B528"/>
    <mergeCell ref="C528:G528"/>
    <mergeCell ref="A540:C540"/>
    <mergeCell ref="D540:I540"/>
    <mergeCell ref="A541:C541"/>
    <mergeCell ref="D541:F541"/>
    <mergeCell ref="G541:I541"/>
    <mergeCell ref="B536:C536"/>
    <mergeCell ref="D536:F536"/>
    <mergeCell ref="A538:I538"/>
    <mergeCell ref="A539:C539"/>
    <mergeCell ref="D539:I539"/>
    <mergeCell ref="B533:C533"/>
    <mergeCell ref="D533:F533"/>
    <mergeCell ref="B534:C534"/>
    <mergeCell ref="D534:F534"/>
    <mergeCell ref="B535:C535"/>
    <mergeCell ref="D535:F535"/>
    <mergeCell ref="B530:C530"/>
    <mergeCell ref="D530:F530"/>
    <mergeCell ref="B531:C531"/>
    <mergeCell ref="D531:F531"/>
    <mergeCell ref="B532:C532"/>
    <mergeCell ref="D532:F532"/>
    <mergeCell ref="A560:I560"/>
    <mergeCell ref="A563:I563"/>
    <mergeCell ref="A566:I566"/>
    <mergeCell ref="A551:I551"/>
    <mergeCell ref="A555:C555"/>
    <mergeCell ref="A554:I554"/>
    <mergeCell ref="A557:I557"/>
    <mergeCell ref="A558:C558"/>
    <mergeCell ref="B544:C544"/>
    <mergeCell ref="D544:F544"/>
    <mergeCell ref="G544:I544"/>
    <mergeCell ref="A548:I548"/>
    <mergeCell ref="A542:C542"/>
    <mergeCell ref="D542:F542"/>
    <mergeCell ref="G542:I542"/>
    <mergeCell ref="B543:C543"/>
    <mergeCell ref="D543:F543"/>
    <mergeCell ref="G543:I543"/>
    <mergeCell ref="A564:I564"/>
    <mergeCell ref="C592:D592"/>
    <mergeCell ref="F592:G592"/>
    <mergeCell ref="C593:D593"/>
    <mergeCell ref="C594:D594"/>
    <mergeCell ref="A578:C578"/>
    <mergeCell ref="A579:C579"/>
    <mergeCell ref="A585:I585"/>
    <mergeCell ref="H587:I587"/>
    <mergeCell ref="A570:I570"/>
    <mergeCell ref="A572:I572"/>
    <mergeCell ref="A576:C576"/>
    <mergeCell ref="A577:C577"/>
    <mergeCell ref="A561:C561"/>
    <mergeCell ref="A567:C567"/>
    <mergeCell ref="A590:I590"/>
    <mergeCell ref="C611:D611"/>
    <mergeCell ref="E611:G611"/>
    <mergeCell ref="C587:G587"/>
    <mergeCell ref="C612:D612"/>
    <mergeCell ref="E612:G612"/>
    <mergeCell ref="C606:D606"/>
    <mergeCell ref="C607:D607"/>
    <mergeCell ref="E606:G606"/>
    <mergeCell ref="E607:G607"/>
    <mergeCell ref="C600:D600"/>
    <mergeCell ref="C601:D601"/>
    <mergeCell ref="C602:D602"/>
    <mergeCell ref="F593:G593"/>
    <mergeCell ref="F594:G594"/>
    <mergeCell ref="F595:G595"/>
    <mergeCell ref="F596:G596"/>
    <mergeCell ref="F597:G597"/>
    <mergeCell ref="F598:G598"/>
    <mergeCell ref="F599:G599"/>
    <mergeCell ref="F600:G600"/>
    <mergeCell ref="F601:G601"/>
    <mergeCell ref="F602:G602"/>
    <mergeCell ref="C595:D595"/>
    <mergeCell ref="C596:D596"/>
    <mergeCell ref="C597:D597"/>
    <mergeCell ref="C598:D598"/>
    <mergeCell ref="C599:D599"/>
    <mergeCell ref="A604:I604"/>
    <mergeCell ref="A609:I609"/>
    <mergeCell ref="C624:D624"/>
    <mergeCell ref="E624:G624"/>
    <mergeCell ref="C625:D625"/>
    <mergeCell ref="E625:G625"/>
    <mergeCell ref="C619:D619"/>
    <mergeCell ref="E619:G619"/>
    <mergeCell ref="C620:D620"/>
    <mergeCell ref="E620:G620"/>
    <mergeCell ref="C616:D616"/>
    <mergeCell ref="E616:G616"/>
    <mergeCell ref="C617:D617"/>
    <mergeCell ref="E617:G617"/>
    <mergeCell ref="C618:D618"/>
    <mergeCell ref="E618:G618"/>
    <mergeCell ref="C613:D613"/>
    <mergeCell ref="E613:G613"/>
    <mergeCell ref="C614:D614"/>
    <mergeCell ref="E614:G614"/>
    <mergeCell ref="C615:D615"/>
    <mergeCell ref="E615:G615"/>
    <mergeCell ref="A622:I622"/>
    <mergeCell ref="A627:I627"/>
    <mergeCell ref="C638:D638"/>
    <mergeCell ref="E638:G638"/>
    <mergeCell ref="A642:E642"/>
    <mergeCell ref="C635:D635"/>
    <mergeCell ref="E635:G635"/>
    <mergeCell ref="C636:D636"/>
    <mergeCell ref="E636:G636"/>
    <mergeCell ref="C637:D637"/>
    <mergeCell ref="E637:G637"/>
    <mergeCell ref="C632:D632"/>
    <mergeCell ref="E632:G632"/>
    <mergeCell ref="C633:D633"/>
    <mergeCell ref="E633:G633"/>
    <mergeCell ref="C634:D634"/>
    <mergeCell ref="E634:G634"/>
    <mergeCell ref="C629:D629"/>
    <mergeCell ref="E629:G629"/>
    <mergeCell ref="C630:D630"/>
    <mergeCell ref="E630:G630"/>
    <mergeCell ref="C631:D631"/>
    <mergeCell ref="E631:G631"/>
  </mergeCells>
  <dataValidations count="2">
    <dataValidation type="list" allowBlank="1" showInputMessage="1" showErrorMessage="1" sqref="D2" xr:uid="{C2059324-9DC9-4127-879C-141D89C77360}">
      <formula1>"Bezirksjugend, Ortsgruppenjugend"</formula1>
    </dataValidation>
    <dataValidation type="list" allowBlank="1" showInputMessage="1" showErrorMessage="1" sqref="C1" xr:uid="{633FE6F1-91DD-4A7D-A575-65DBFEB80D39}">
      <formula1>$H$2:$H$3</formula1>
    </dataValidation>
  </dataValidations>
  <pageMargins left="0.70866141732283472" right="0.70866141732283472" top="1.3385826771653544" bottom="0.78740157480314965" header="0.31496062992125984" footer="0.31496062992125984"/>
  <pageSetup paperSize="9" orientation="portrait" r:id="rId1"/>
  <headerFooter differentFirst="1" alignWithMargins="0">
    <oddHeader>&amp;R&amp;G</oddHeader>
    <firstHeader>&amp;R&amp;G</firstHeader>
  </headerFooter>
  <rowBreaks count="21" manualBreakCount="21">
    <brk id="34" max="16383" man="1"/>
    <brk id="59" max="16383" man="1"/>
    <brk id="87" max="16383" man="1"/>
    <brk id="112" max="16383" man="1"/>
    <brk id="140" max="16383" man="1"/>
    <brk id="166" max="16383" man="1"/>
    <brk id="194" max="16383" man="1"/>
    <brk id="222" max="16383" man="1"/>
    <brk id="250" max="16383" man="1"/>
    <brk id="278" max="16383" man="1"/>
    <brk id="309" max="16383" man="1"/>
    <brk id="341" max="16383" man="1"/>
    <brk id="374" max="16383" man="1"/>
    <brk id="406" max="16383" man="1"/>
    <brk id="438" max="16383" man="1"/>
    <brk id="471" max="16383" man="1"/>
    <brk id="501" max="16383" man="1"/>
    <brk id="527" max="16383" man="1"/>
    <brk id="546" max="16383" man="1"/>
    <brk id="584" max="16383" man="1"/>
    <brk id="608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BStöhr</dc:creator>
  <cp:lastModifiedBy>Havaal Kamo</cp:lastModifiedBy>
  <cp:lastPrinted>2021-03-29T15:08:07Z</cp:lastPrinted>
  <dcterms:created xsi:type="dcterms:W3CDTF">2020-11-05T07:11:58Z</dcterms:created>
  <dcterms:modified xsi:type="dcterms:W3CDTF">2021-04-20T11:32:28Z</dcterms:modified>
</cp:coreProperties>
</file>